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190" yWindow="1620" windowWidth="19500" windowHeight="9420" tabRatio="7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AM34" i="10"/>
  <c r="C34" i="10"/>
  <c r="U34" i="10" l="1"/>
  <c r="U35" i="10" s="1"/>
  <c r="U36" i="10" s="1"/>
  <c r="U37" i="10" s="1"/>
  <c r="C35"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<sst xmlns="http://schemas.openxmlformats.org/spreadsheetml/2006/main" count="1102" uniqueCount="596">
  <si>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</si>
  <si>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</si>
  <si>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</si>
  <si>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</si>
  <si>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</si>
  <si>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</si>
  <si>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</si>
  <si>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</si>
  <si>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</si>
  <si>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</si>
  <si>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</si>
  <si>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</si>
  <si>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</si>
  <si>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</si>
  <si>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</si>
  <si>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</si>
  <si>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</si>
  <si>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</si>
  <si>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</si>
  <si>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</si>
  <si>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</si>
  <si>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</si>
  <si>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</si>
  <si>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</si>
  <si>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</si>
  <si>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</si>
  <si>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</si>
  <si>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</si>
  <si>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</si>
  <si>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</si>
  <si>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</si>
  <si>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</si>
  <si>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</si>
  <si>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</si>
  <si>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</si>
  <si>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</si>
  <si>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</si>
  <si>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</si>
  <si>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</si>
  <si>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</si>
  <si>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</si>
  <si>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</si>
  <si>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</si>
  <si>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</si>
  <si>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</si>
  <si>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</si>
  <si>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</si>
  <si>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</si>
  <si>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</si>
  <si>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</si>
  <si>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</si>
  <si>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</si>
  <si>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</si>
  <si>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</si>
  <si>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</si>
  <si>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</si>
  <si>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</si>
  <si>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</si>
  <si>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</si>
  <si>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</si>
  <si>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</si>
  <si>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</si>
  <si>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</si>
  <si>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</si>
  <si>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</si>
  <si>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</si>
  <si>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</si>
  <si>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</si>
  <si>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</si>
  <si>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</si>
  <si>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</si>
  <si>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</si>
  <si>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</si>
  <si>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</si>
  <si>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</si>
  <si>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</si>
  <si>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</si>
  <si>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</si>
  <si>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</si>
  <si>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</si>
  <si>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</si>
  <si>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</si>
  <si>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</si>
  <si>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</si>
  <si>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</si>
  <si>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</si>
  <si>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</si>
  <si>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</si>
  <si>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</si>
  <si>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</si>
  <si>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</si>
  <si>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</si>
  <si>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</si>
  <si>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</si>
  <si>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</si>
  <si>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</si>
  <si>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</si>
  <si>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</si>
  <si>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</si>
  <si>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</si>
  <si>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</si>
  <si>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</si>
  <si>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</si>
  <si>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</si>
  <si>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</si>
  <si>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</si>
  <si>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</si>
  <si>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</si>
  <si>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</si>
  <si>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</si>
  <si>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</si>
  <si>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</si>
  <si>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</si>
  <si>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</si>
  <si>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</si>
  <si>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</si>
  <si>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</si>
  <si>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</si>
  <si>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</si>
  <si>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</si>
  <si>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</si>
  <si>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</si>
  <si>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</si>
  <si>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</si>
  <si>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</si>
  <si>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</si>
  <si>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</si>
  <si>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</si>
  <si>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</si>
  <si>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</si>
  <si>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</si>
  <si>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</si>
  <si>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</si>
  <si>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</si>
  <si>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</si>
  <si>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</si>
  <si>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</si>
  <si>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</si>
  <si>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</si>
  <si>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</si>
  <si>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</si>
  <si>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</si>
  <si>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</si>
  <si>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</si>
  <si>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</si>
  <si>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</si>
  <si>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</si>
  <si>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</si>
  <si>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</si>
  <si>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</si>
  <si>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</si>
  <si>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</si>
  <si>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</si>
  <si>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</si>
  <si>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</si>
  <si>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</si>
  <si>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</si>
  <si>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</si>
  <si>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</si>
  <si>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</si>
  <si>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</si>
  <si>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</si>
  <si>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</si>
  <si>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</si>
  <si>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</si>
  <si>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</si>
  <si>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</si>
  <si>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</si>
  <si>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</si>
  <si>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</si>
  <si>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</si>
  <si>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</si>
  <si>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</si>
  <si>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</si>
  <si>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</si>
  <si>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</si>
  <si>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</si>
  <si>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</si>
  <si>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</si>
  <si>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</si>
  <si>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</si>
  <si>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</si>
  <si>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</si>
  <si>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</si>
  <si>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</si>
  <si>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</si>
  <si>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</si>
  <si>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</si>
  <si>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</si>
  <si>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</si>
  <si>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</si>
  <si>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</si>
  <si>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</si>
  <si>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</si>
  <si>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</si>
  <si>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</si>
  <si>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</si>
  <si>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</si>
  <si>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</si>
  <si>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</si>
  <si>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</si>
  <si>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</si>
  <si>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</si>
  <si>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</si>
  <si>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</si>
  <si>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</si>
  <si>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</si>
  <si>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</si>
  <si>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</si>
  <si>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茨城県龍ケ崎市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</si>
  <si>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</si>
  <si>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</si>
  <si>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</si>
  <si>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</si>
  <si>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</si>
  <si>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</si>
  <si>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</si>
  <si>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</si>
  <si>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</si>
  <si>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</si>
  <si>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</si>
  <si>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</si>
  <si>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</si>
  <si>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</si>
  <si>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</si>
  <si>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</si>
  <si>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</si>
  <si>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</si>
  <si>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</si>
  <si>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</si>
  <si>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</si>
  <si>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</si>
  <si>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</si>
  <si>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</si>
  <si>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</si>
  <si>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</si>
  <si>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</si>
  <si>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</si>
  <si>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</si>
  <si>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</si>
  <si>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</si>
  <si>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</si>
  <si>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</si>
  <si>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</si>
  <si>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</si>
  <si>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</si>
  <si>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</si>
  <si>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</si>
  <si>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</si>
  <si>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</si>
  <si>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</si>
  <si>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</si>
  <si>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</si>
  <si>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</si>
  <si>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</si>
  <si>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</si>
  <si>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</si>
  <si>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</si>
  <si>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</si>
  <si>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</si>
  <si>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</si>
  <si>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</si>
  <si>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</si>
  <si>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</si>
  <si>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</si>
  <si>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</si>
  <si>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</si>
  <si>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</si>
  <si>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</si>
  <si>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</si>
  <si>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</si>
  <si>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</si>
  <si>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</si>
  <si>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</si>
  <si>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</si>
  <si>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</si>
  <si>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</si>
  <si>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</si>
  <si>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</si>
  <si>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</si>
  <si>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</si>
  <si>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</si>
  <si>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</si>
  <si>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</si>
  <si>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</si>
  <si>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</si>
  <si>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</si>
  <si>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</si>
  <si>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</si>
  <si>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</si>
  <si>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</si>
  <si>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</si>
  <si>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</si>
  <si>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</si>
  <si>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</si>
  <si>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</si>
  <si>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</si>
  <si>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</si>
  <si>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</si>
  <si>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</si>
  <si>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</si>
  <si>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</si>
  <si>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</si>
  <si>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</si>
  <si>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</si>
  <si>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</si>
  <si>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</si>
  <si>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</si>
  <si>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</si>
  <si>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</si>
  <si>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</si>
  <si>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</si>
  <si>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</si>
  <si>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</si>
  <si>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</si>
  <si>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</si>
  <si>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</si>
  <si>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</si>
  <si>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</si>
  <si>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</si>
  <si>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</si>
  <si>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</si>
  <si>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</si>
  <si>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</si>
  <si>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</si>
  <si>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</si>
  <si>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</si>
  <si>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</si>
  <si>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</si>
  <si>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</si>
  <si>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</si>
  <si>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</si>
  <si>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</si>
  <si>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</si>
  <si>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</si>
  <si>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</si>
  <si>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</si>
  <si>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</si>
  <si>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</si>
  <si>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</si>
  <si>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</si>
  <si>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</si>
  <si>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</si>
  <si>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</si>
  <si>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</si>
  <si>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</si>
  <si>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</si>
  <si>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</si>
  <si>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</si>
  <si>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</si>
  <si>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</si>
  <si>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</si>
  <si>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</si>
  <si>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</si>
  <si>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</si>
  <si>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</si>
  <si>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</si>
  <si>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</si>
  <si>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</si>
  <si>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茨城県龍ケ崎市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</si>
  <si>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</si>
  <si>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</si>
  <si>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</si>
  <si>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</si>
  <si>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</si>
  <si>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</si>
  <si>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</si>
  <si>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</si>
  <si>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</si>
  <si>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</si>
  <si>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</si>
  <si>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</si>
  <si>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</si>
  <si>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</si>
  <si>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</si>
  <si>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</si>
  <si>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</si>
  <si>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</si>
  <si>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</si>
  <si>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</si>
  <si>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</si>
  <si>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</si>
  <si>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</si>
  <si>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</si>
  <si>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</si>
  <si>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</si>
  <si>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</si>
  <si>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</si>
  <si>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</si>
  <si>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</si>
  <si>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</si>
  <si>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</si>
  <si>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</si>
  <si>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</si>
  <si>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</si>
  <si>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</si>
  <si>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</si>
  <si>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</si>
  <si>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</si>
  <si>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</si>
  <si>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</si>
  <si>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</si>
  <si>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</si>
  <si>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</si>
  <si>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</si>
  <si>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</si>
  <si>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</si>
  <si>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</si>
  <si>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</si>
  <si>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</si>
  <si>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</si>
  <si>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</si>
  <si>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</si>
  <si>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</si>
  <si>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</si>
  <si>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</si>
  <si>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</si>
  <si>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</si>
  <si>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</si>
  <si>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</si>
  <si>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</si>
  <si>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</si>
  <si>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</si>
  <si>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</si>
  <si>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</si>
  <si>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</si>
  <si>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</si>
  <si>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</si>
  <si>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</si>
  <si>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</si>
  <si>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</si>
  <si>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</si>
  <si>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</si>
  <si>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</si>
  <si>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</si>
  <si>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</si>
  <si>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</si>
  <si>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</si>
  <si>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</si>
  <si>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</si>
  <si>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</si>
  <si>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</si>
  <si>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</si>
  <si>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</si>
  <si>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</si>
  <si>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</si>
  <si>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</si>
  <si>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</si>
  <si>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</si>
  <si>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</si>
  <si>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</si>
  <si>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</si>
  <si>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</si>
  <si>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</si>
  <si>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</si>
  <si>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</si>
  <si>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</si>
  <si>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</si>
  <si>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</si>
  <si>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</si>
  <si>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</si>
  <si>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龍ケ崎市介護サービス事業特別会計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</si>
  <si>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</si>
  <si>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</si>
  <si>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</si>
  <si>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</si>
  <si>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</si>
  <si>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</si>
  <si>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</si>
  <si>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</si>
  <si>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</si>
  <si>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</si>
  <si>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</si>
  <si>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</si>
  <si>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</si>
  <si>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</si>
  <si>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</si>
  <si>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</si>
  <si>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</si>
  <si>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</si>
  <si>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</si>
  <si>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</si>
  <si>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</si>
  <si>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</si>
  <si>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</si>
  <si>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</si>
  <si>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</si>
  <si>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</si>
  <si>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</si>
  <si>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</si>
  <si>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</si>
  <si>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</si>
  <si>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</si>
  <si>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</si>
  <si>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</si>
  <si>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</si>
  <si>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</si>
  <si>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</si>
  <si>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</si>
  <si>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</si>
  <si>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</si>
  <si>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</si>
  <si>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</si>
  <si>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</si>
  <si>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</si>
  <si>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</si>
  <si>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</si>
  <si>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</si>
  <si>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</si>
  <si>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</si>
  <si>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</si>
  <si>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</si>
  <si>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</si>
  <si>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</si>
  <si>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</si>
  <si>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</si>
  <si>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</si>
  <si>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</si>
  <si>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</si>
  <si>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</si>
  <si>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</si>
  <si>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</si>
  <si>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</si>
  <si>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</si>
  <si>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</si>
  <si>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</si>
  <si>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</si>
  <si>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</si>
  <si>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</si>
  <si>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</si>
  <si>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</si>
  <si>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</si>
  <si>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</si>
  <si>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</si>
  <si>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</si>
  <si>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</si>
  <si>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</si>
  <si>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</si>
  <si>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</si>
  <si>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</si>
  <si>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</si>
  <si>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</si>
  <si>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</si>
  <si>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</si>
  <si>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</si>
  <si>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</si>
  <si>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</si>
  <si>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</si>
  <si>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</si>
  <si>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</si>
  <si>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一般会計</t>
  </si>
  <si>
    <t>龍ケ崎市国民健康保険事業特別会計</t>
  </si>
  <si>
    <t>龍ケ崎市介護保険事業特別会計</t>
  </si>
  <si>
    <t>龍ケ崎市後期高齢者医療事業特別会計</t>
  </si>
  <si>
    <t>龍ケ崎市公共下水道事業特別会計</t>
  </si>
  <si>
    <t>龍ケ崎市農業集落排水事業特別会計</t>
  </si>
  <si>
    <t>龍ケ崎市障がい児支援サービス事業特別会計</t>
  </si>
  <si>
    <t>龍ケ崎市介護サービス事業特別会計</t>
  </si>
  <si>
    <t>その他会計（赤字）</t>
  </si>
  <si>
    <t>その他会計（黒字）</t>
  </si>
  <si>
    <t>地域振興基金</t>
    <rPh sb="0" eb="6">
      <t>チイキシンコウキキン</t>
    </rPh>
    <phoneticPr fontId="11"/>
  </si>
  <si>
    <t>みらい育成基金</t>
    <rPh sb="3" eb="5">
      <t>イクセイ</t>
    </rPh>
    <rPh sb="5" eb="7">
      <t>キキン</t>
    </rPh>
    <phoneticPr fontId="11"/>
  </si>
  <si>
    <t>公共施設維持整備基金</t>
    <rPh sb="0" eb="2">
      <t>コウキョウ</t>
    </rPh>
    <rPh sb="2" eb="4">
      <t>シセツ</t>
    </rPh>
    <rPh sb="4" eb="6">
      <t>イジ</t>
    </rPh>
    <rPh sb="6" eb="8">
      <t>セイビ</t>
    </rPh>
    <rPh sb="8" eb="10">
      <t>キキン</t>
    </rPh>
    <phoneticPr fontId="11"/>
  </si>
  <si>
    <t>義務教育施設整備基金</t>
    <rPh sb="0" eb="2">
      <t>ギム</t>
    </rPh>
    <rPh sb="2" eb="4">
      <t>キョウイク</t>
    </rPh>
    <rPh sb="4" eb="10">
      <t>シセツセイビキキン</t>
    </rPh>
    <phoneticPr fontId="11"/>
  </si>
  <si>
    <t>地域福祉基金</t>
    <rPh sb="0" eb="2">
      <t>チイキ</t>
    </rPh>
    <rPh sb="2" eb="4">
      <t>フクシ</t>
    </rPh>
    <rPh sb="4" eb="6">
      <t>キキン</t>
    </rPh>
    <phoneticPr fontId="11"/>
  </si>
  <si>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</si>
  <si>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</si>
  <si>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</si>
  <si>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</si>
  <si>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</si>
  <si>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</si>
  <si>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</si>
  <si>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</si>
  <si>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</si>
  <si>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</si>
  <si>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利根川水系県南水防事務組合（一般会計）</t>
    <rPh sb="0" eb="2">
      <t>トネ</t>
    </rPh>
    <rPh sb="2" eb="3">
      <t>ガワ</t>
    </rPh>
    <rPh sb="3" eb="5">
      <t>スイケイ</t>
    </rPh>
    <rPh sb="5" eb="7">
      <t>ケンナン</t>
    </rPh>
    <rPh sb="7" eb="9">
      <t>スイボウ</t>
    </rPh>
    <rPh sb="9" eb="11">
      <t>ジム</t>
    </rPh>
    <rPh sb="11" eb="13">
      <t>クミアイ</t>
    </rPh>
    <rPh sb="14" eb="16">
      <t>イッパン</t>
    </rPh>
    <rPh sb="16" eb="18">
      <t>カイケイ</t>
    </rPh>
    <phoneticPr fontId="2"/>
  </si>
  <si>
    <t>龍ケ崎市まちづくり・文化財団</t>
    <rPh sb="0" eb="4">
      <t>リュウガサキシ</t>
    </rPh>
    <rPh sb="10" eb="12">
      <t>ブンカ</t>
    </rPh>
    <rPh sb="12" eb="14">
      <t>ザイダン</t>
    </rPh>
    <phoneticPr fontId="2"/>
  </si>
  <si>
    <t>茨城県南流通センター</t>
    <rPh sb="0" eb="2">
      <t>イバラキ</t>
    </rPh>
    <rPh sb="2" eb="4">
      <t>ケンナン</t>
    </rPh>
    <rPh sb="4" eb="6">
      <t>リュウツウ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</si>
  <si>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</si>
  <si>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</si>
  <si>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</si>
  <si>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</si>
  <si>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</si>
  <si>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当市では，充当可能財源等が将来負担額を上回っているため，将来負担比率は算出されておらず，有形固定資産減価償却率については，いずれの年度も類似団体平均を下回っている。
　今後は，道の駅や新学校給食センター，新保健福祉施設等の大型の建設事業を控えていることより，これまで上昇し続けてきた有形固定資産減価償却率は一時的に低下することが予想されるが，反対に将来負担比率は上昇することが見込まれる。しかしながら，将来負担比率が急激に上昇することのないよう，市債や基金の適正管理に努めていく。</t>
    <rPh sb="1" eb="3">
      <t>トウシ</t>
    </rPh>
    <rPh sb="6" eb="8">
      <t>ジュウトウ</t>
    </rPh>
    <rPh sb="8" eb="10">
      <t>カノウ</t>
    </rPh>
    <rPh sb="10" eb="12">
      <t>ザイゲン</t>
    </rPh>
    <rPh sb="12" eb="13">
      <t>ナド</t>
    </rPh>
    <rPh sb="14" eb="16">
      <t>ショウライ</t>
    </rPh>
    <rPh sb="16" eb="18">
      <t>フタン</t>
    </rPh>
    <rPh sb="18" eb="19">
      <t>ガク</t>
    </rPh>
    <rPh sb="20" eb="22">
      <t>ウワマワ</t>
    </rPh>
    <rPh sb="29" eb="31">
      <t>ショウライ</t>
    </rPh>
    <rPh sb="31" eb="33">
      <t>フタン</t>
    </rPh>
    <rPh sb="33" eb="35">
      <t>ヒリツ</t>
    </rPh>
    <rPh sb="36" eb="38">
      <t>サンシュツ</t>
    </rPh>
    <rPh sb="45" eb="47">
      <t>ユウケイ</t>
    </rPh>
    <rPh sb="47" eb="49">
      <t>コテイ</t>
    </rPh>
    <rPh sb="49" eb="51">
      <t>シサン</t>
    </rPh>
    <rPh sb="51" eb="53">
      <t>ゲンカ</t>
    </rPh>
    <rPh sb="53" eb="55">
      <t>ショウキャク</t>
    </rPh>
    <rPh sb="55" eb="56">
      <t>リツ</t>
    </rPh>
    <rPh sb="66" eb="68">
      <t>ネンド</t>
    </rPh>
    <rPh sb="69" eb="71">
      <t>ルイジ</t>
    </rPh>
    <rPh sb="71" eb="73">
      <t>ダンタイ</t>
    </rPh>
    <rPh sb="73" eb="75">
      <t>ヘイキン</t>
    </rPh>
    <rPh sb="76" eb="78">
      <t>シタマワ</t>
    </rPh>
    <rPh sb="85" eb="87">
      <t>コンゴ</t>
    </rPh>
    <rPh sb="89" eb="90">
      <t>ミチ</t>
    </rPh>
    <rPh sb="91" eb="92">
      <t>エキ</t>
    </rPh>
    <rPh sb="134" eb="136">
      <t>ジョウショウ</t>
    </rPh>
    <rPh sb="137" eb="138">
      <t>ツヅ</t>
    </rPh>
    <rPh sb="154" eb="157">
      <t>イチジテキ</t>
    </rPh>
    <rPh sb="158" eb="160">
      <t>テイカ</t>
    </rPh>
    <rPh sb="182" eb="184">
      <t>ジョウショウ</t>
    </rPh>
    <rPh sb="202" eb="204">
      <t>ショウライ</t>
    </rPh>
    <rPh sb="204" eb="206">
      <t>フタン</t>
    </rPh>
    <rPh sb="206" eb="208">
      <t>ヒリツ</t>
    </rPh>
    <rPh sb="209" eb="211">
      <t>キュウゲキ</t>
    </rPh>
    <rPh sb="212" eb="214">
      <t>ジョウショウ</t>
    </rPh>
    <rPh sb="224" eb="226">
      <t>シサイ</t>
    </rPh>
    <rPh sb="227" eb="229">
      <t>キキン</t>
    </rPh>
    <rPh sb="230" eb="232">
      <t>テキセイ</t>
    </rPh>
    <rPh sb="232" eb="234">
      <t>カンリ</t>
    </rPh>
    <rPh sb="235" eb="236">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</si>
  <si>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</si>
  <si>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</si>
  <si>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</si>
  <si>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</si>
  <si>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</si>
  <si>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</si>
  <si>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</si>
  <si>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将来負担比率は，平成25年度を最後に算出されていない。
　実質公債費比率については，平成25年度以降低下傾向にあり，いずれの年度も類似団体平均を下回っている。これは，市債の新規発行抑制により元利償還金が減少していることと，都市再生機構立替返済の償還進捗により，公債費に準ずる債務負担行為の支出額が減少していることが要因である。
　今後は，大型の建設事業等により，将来負担比率・実質公債費比率ともに上昇することが見込まれるため，これまで以上に公債費の適正化に取り組んでいく必要がある。</t>
    <rPh sb="1" eb="3">
      <t>ショウライ</t>
    </rPh>
    <rPh sb="3" eb="5">
      <t>フタン</t>
    </rPh>
    <rPh sb="5" eb="7">
      <t>ヒリツ</t>
    </rPh>
    <rPh sb="9" eb="11">
      <t>ヘイセイ</t>
    </rPh>
    <rPh sb="13" eb="15">
      <t>ネンド</t>
    </rPh>
    <rPh sb="16" eb="18">
      <t>サイゴ</t>
    </rPh>
    <rPh sb="19" eb="21">
      <t>サンシュツ</t>
    </rPh>
    <rPh sb="30" eb="32">
      <t>ジッシツ</t>
    </rPh>
    <rPh sb="32" eb="35">
      <t>コウサイヒ</t>
    </rPh>
    <rPh sb="35" eb="37">
      <t>ヒリツ</t>
    </rPh>
    <rPh sb="43" eb="45">
      <t>ヘイセイ</t>
    </rPh>
    <rPh sb="47" eb="49">
      <t>ネンド</t>
    </rPh>
    <rPh sb="49" eb="51">
      <t>イコウ</t>
    </rPh>
    <rPh sb="51" eb="53">
      <t>テイカ</t>
    </rPh>
    <rPh sb="53" eb="55">
      <t>ケイコウ</t>
    </rPh>
    <rPh sb="63" eb="65">
      <t>ネンド</t>
    </rPh>
    <rPh sb="66" eb="68">
      <t>ルイジ</t>
    </rPh>
    <rPh sb="68" eb="70">
      <t>ダンタイ</t>
    </rPh>
    <rPh sb="70" eb="72">
      <t>ヘイキン</t>
    </rPh>
    <rPh sb="73" eb="75">
      <t>シタマワ</t>
    </rPh>
    <rPh sb="84" eb="86">
      <t>シサイ</t>
    </rPh>
    <rPh sb="87" eb="89">
      <t>シンキ</t>
    </rPh>
    <rPh sb="89" eb="91">
      <t>ハッコウ</t>
    </rPh>
    <rPh sb="91" eb="93">
      <t>ヨクセイ</t>
    </rPh>
    <rPh sb="96" eb="98">
      <t>ガンリ</t>
    </rPh>
    <rPh sb="98" eb="101">
      <t>ショウカンキン</t>
    </rPh>
    <rPh sb="102" eb="104">
      <t>ゲンショウ</t>
    </rPh>
    <rPh sb="112" eb="114">
      <t>トシ</t>
    </rPh>
    <rPh sb="114" eb="116">
      <t>サイセイ</t>
    </rPh>
    <rPh sb="116" eb="118">
      <t>キコウ</t>
    </rPh>
    <rPh sb="118" eb="120">
      <t>タテカエ</t>
    </rPh>
    <rPh sb="120" eb="122">
      <t>ヘンサイ</t>
    </rPh>
    <rPh sb="123" eb="125">
      <t>ショウカン</t>
    </rPh>
    <rPh sb="125" eb="127">
      <t>シンチョク</t>
    </rPh>
    <rPh sb="131" eb="134">
      <t>コウサイヒ</t>
    </rPh>
    <rPh sb="135" eb="136">
      <t>ジュン</t>
    </rPh>
    <rPh sb="138" eb="140">
      <t>サイム</t>
    </rPh>
    <rPh sb="140" eb="142">
      <t>フタン</t>
    </rPh>
    <rPh sb="142" eb="144">
      <t>コウイ</t>
    </rPh>
    <rPh sb="145" eb="148">
      <t>シシュツガク</t>
    </rPh>
    <rPh sb="149" eb="151">
      <t>ゲンショウ</t>
    </rPh>
    <rPh sb="158" eb="160">
      <t>ヨウイン</t>
    </rPh>
    <rPh sb="166" eb="168">
      <t>コンゴ</t>
    </rPh>
    <rPh sb="170" eb="172">
      <t>オオガタ</t>
    </rPh>
    <rPh sb="173" eb="175">
      <t>ケンセツ</t>
    </rPh>
    <rPh sb="175" eb="177">
      <t>ジギョウ</t>
    </rPh>
    <rPh sb="177" eb="178">
      <t>ナド</t>
    </rPh>
    <rPh sb="182" eb="184">
      <t>ショウライ</t>
    </rPh>
    <rPh sb="184" eb="186">
      <t>フタン</t>
    </rPh>
    <rPh sb="186" eb="188">
      <t>ヒリツ</t>
    </rPh>
    <rPh sb="189" eb="191">
      <t>ジッシツ</t>
    </rPh>
    <rPh sb="191" eb="194">
      <t>コウサイヒ</t>
    </rPh>
    <rPh sb="194" eb="196">
      <t>ヒリツ</t>
    </rPh>
    <rPh sb="199" eb="201">
      <t>ジョウショウ</t>
    </rPh>
    <rPh sb="206" eb="208">
      <t>ミコ</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</si>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</sst>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435E-471F-B108-BF427C2FDB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33820</c:v>
                </c:pt>
                <c:pt idx="1">
                  <c:v>20009</c:v>
                </c:pt>
                <c:pt idx="2">
                  <c:v>20387</c:v>
                </c:pt>
                <c:pt idx="3">
                  <c:v>28309</c:v>
                </c:pt>
                <c:pt idx="4">
                  <c:v>24025</c:v>
                </c:pt>
              </c:numCache>
            </c:numRef>
          </c:val>
          <c:smooth val="0"/>
          <c:extLst xmlns:c16r2="http://schemas.microsoft.com/office/drawing/2015/06/chart">
            <c:ext xmlns:c16="http://schemas.microsoft.com/office/drawing/2014/chart" uri="{C3380CC4-5D6E-409C-BE32-E72D297353CC}">
              <c16:uniqueId val="{00000001-435E-471F-B108-BF427C2FDB52}"/>
            </c:ext>
          </c:extLst>
        </c:ser>
        <c:dLbls>
          <c:showLegendKey val="0"/>
          <c:showVal val="0"/>
          <c:showCatName val="0"/>
          <c:showSerName val="0"/>
          <c:showPercent val="0"/>
          <c:showBubbleSize val="0"/>
        </c:dLbls>
        <c:marker val="1"/>
        <c:smooth val="0"/>
        <c:axId val="120157696"/>
        <c:axId val="120159616"/>
      </c:lineChart>
      <c:catAx>
        <c:axId val="12015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59616"/>
        <c:crosses val="autoZero"/>
        <c:auto val="1"/>
        <c:lblAlgn val="ctr"/>
        <c:lblOffset val="100"/>
        <c:tickLblSkip val="1"/>
        <c:tickMarkSkip val="1"/>
        <c:noMultiLvlLbl val="0"/>
      </c:catAx>
      <c:valAx>
        <c:axId val="120159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5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7.08</c:v>
                </c:pt>
                <c:pt idx="2">
                  <c:v>8.64</c:v>
                </c:pt>
                <c:pt idx="3">
                  <c:v>6.15</c:v>
                </c:pt>
                <c:pt idx="4">
                  <c:v>6.22</c:v>
                </c:pt>
              </c:numCache>
            </c:numRef>
          </c:val>
          <c:extLst xmlns:c16r2="http://schemas.microsoft.com/office/drawing/2015/06/chart">
            <c:ext xmlns:c16="http://schemas.microsoft.com/office/drawing/2014/chart" uri="{C3380CC4-5D6E-409C-BE32-E72D297353CC}">
              <c16:uniqueId val="{00000000-DA9D-4073-A4D7-445D16DAB6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12.97</c:v>
                </c:pt>
                <c:pt idx="1">
                  <c:v>17.190000000000001</c:v>
                </c:pt>
                <c:pt idx="2">
                  <c:v>18.43</c:v>
                </c:pt>
                <c:pt idx="3">
                  <c:v>18.5</c:v>
                </c:pt>
                <c:pt idx="4">
                  <c:v>18.48</c:v>
                </c:pt>
              </c:numCache>
            </c:numRef>
          </c:val>
          <c:extLst xmlns:c16r2="http://schemas.microsoft.com/office/drawing/2015/06/chart">
            <c:ext xmlns:c16="http://schemas.microsoft.com/office/drawing/2014/chart" uri="{C3380CC4-5D6E-409C-BE32-E72D297353CC}">
              <c16:uniqueId val="{00000001-DA9D-4073-A4D7-445D16DAB6C9}"/>
            </c:ext>
          </c:extLst>
        </c:ser>
        <c:dLbls>
          <c:showLegendKey val="0"/>
          <c:showVal val="0"/>
          <c:showCatName val="0"/>
          <c:showSerName val="0"/>
          <c:showPercent val="0"/>
          <c:showBubbleSize val="0"/>
        </c:dLbls>
        <c:gapWidth val="250"/>
        <c:overlap val="100"/>
        <c:axId val="198610944"/>
        <c:axId val="19861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4.47</c:v>
                </c:pt>
                <c:pt idx="1">
                  <c:v>2.66</c:v>
                </c:pt>
                <c:pt idx="2">
                  <c:v>2.93</c:v>
                </c:pt>
                <c:pt idx="3">
                  <c:v>-2.6</c:v>
                </c:pt>
                <c:pt idx="4">
                  <c:v>0.09</c:v>
                </c:pt>
              </c:numCache>
            </c:numRef>
          </c:val>
          <c:smooth val="0"/>
          <c:extLst xmlns:c16r2="http://schemas.microsoft.com/office/drawing/2015/06/chart">
            <c:ext xmlns:c16="http://schemas.microsoft.com/office/drawing/2014/chart" uri="{C3380CC4-5D6E-409C-BE32-E72D297353CC}">
              <c16:uniqueId val="{00000002-DA9D-4073-A4D7-445D16DAB6C9}"/>
            </c:ext>
          </c:extLst>
        </c:ser>
        <c:dLbls>
          <c:showLegendKey val="0"/>
          <c:showVal val="0"/>
          <c:showCatName val="0"/>
          <c:showSerName val="0"/>
          <c:showPercent val="0"/>
          <c:showBubbleSize val="0"/>
        </c:dLbls>
        <c:marker val="1"/>
        <c:smooth val="0"/>
        <c:axId val="198610944"/>
        <c:axId val="198612864"/>
      </c:lineChart>
      <c:catAx>
        <c:axId val="1986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612864"/>
        <c:crosses val="autoZero"/>
        <c:auto val="1"/>
        <c:lblAlgn val="ctr"/>
        <c:lblOffset val="100"/>
        <c:tickLblSkip val="1"/>
        <c:tickMarkSkip val="1"/>
        <c:noMultiLvlLbl val="0"/>
      </c:catAx>
      <c:valAx>
        <c:axId val="19861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0B-4724-BA00-67490E2CF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0B-4724-BA00-67490E2CF9DB}"/>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00B-4724-BA00-67490E2CF9DB}"/>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00B-4724-BA00-67490E2CF9DB}"/>
            </c:ext>
          </c:extLst>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00B-4724-BA00-67490E2CF9DB}"/>
            </c:ext>
          </c:extLst>
        </c:ser>
        <c:ser>
          <c:idx val="5"/>
          <c:order val="5"/>
          <c:tx>
            <c:strRef>
              <c:f>データシート!$A$32</c:f>
              <c:strCache>
                <c:ptCount val="1"/>
                <c:pt idx="0">
                  <c:v>龍ケ崎市公共下水道事業特別会計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00B-4724-BA00-67490E2CF9DB}"/>
            </c:ext>
          </c:extLst>
        </c:ser>
        <c:ser>
          <c:idx val="6"/>
          <c:order val="6"/>
          <c:tx>
            <c:strRef>
              <c:f>データシート!$A$33</c:f>
              <c:strCache>
                <c:ptCount val="1"/>
                <c:pt idx="0">
                  <c:v>龍ケ崎市後期高齢者医療事業特別会計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000B-4724-BA00-67490E2CF9DB}"/>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0.25</c:v>
                </c:pt>
                <c:pt idx="2">
                  <c:v>#N/A</c:v>
                </c:pt>
                <c:pt idx="3">
                  <c:v>0.68</c:v>
                </c:pt>
                <c:pt idx="4">
                  <c:v>#N/A</c:v>
                </c:pt>
                <c:pt idx="5">
                  <c:v>0.4</c:v>
                </c:pt>
                <c:pt idx="6">
                  <c:v>#N/A</c:v>
                </c:pt>
                <c:pt idx="7">
                  <c:v>0.28000000000000003</c:v>
                </c:pt>
                <c:pt idx="8">
                  <c:v>#N/A</c:v>
                </c:pt>
                <c:pt idx="9">
                  <c:v>0.4</c:v>
                </c:pt>
              </c:numCache>
            </c:numRef>
          </c:val>
          <c:extLst xmlns:c16r2="http://schemas.microsoft.com/office/drawing/2015/06/chart">
            <c:ext xmlns:c16="http://schemas.microsoft.com/office/drawing/2014/chart" uri="{C3380CC4-5D6E-409C-BE32-E72D297353CC}">
              <c16:uniqueId val="{00000007-000B-4724-BA00-67490E2CF9DB}"/>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0.56000000000000005</c:v>
                </c:pt>
                <c:pt idx="2">
                  <c:v>#N/A</c:v>
                </c:pt>
                <c:pt idx="3">
                  <c:v>1.29</c:v>
                </c:pt>
                <c:pt idx="4">
                  <c:v>#N/A</c:v>
                </c:pt>
                <c:pt idx="5">
                  <c:v>0.49</c:v>
                </c:pt>
                <c:pt idx="6">
                  <c:v>#N/A</c:v>
                </c:pt>
                <c:pt idx="7">
                  <c:v>1.27</c:v>
                </c:pt>
                <c:pt idx="8">
                  <c:v>#N/A</c:v>
                </c:pt>
                <c:pt idx="9">
                  <c:v>0.74</c:v>
                </c:pt>
              </c:numCache>
            </c:numRef>
          </c:val>
          <c:extLst xmlns:c16r2="http://schemas.microsoft.com/office/drawing/2015/06/chart">
            <c:ext xmlns:c16="http://schemas.microsoft.com/office/drawing/2014/chart" uri="{C3380CC4-5D6E-409C-BE32-E72D297353CC}">
              <c16:uniqueId val="{00000008-000B-4724-BA00-67490E2CF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8.2799999999999994</c:v>
                </c:pt>
                <c:pt idx="2">
                  <c:v>#N/A</c:v>
                </c:pt>
                <c:pt idx="3">
                  <c:v>7.08</c:v>
                </c:pt>
                <c:pt idx="4">
                  <c:v>#N/A</c:v>
                </c:pt>
                <c:pt idx="5">
                  <c:v>8.6300000000000008</c:v>
                </c:pt>
                <c:pt idx="6">
                  <c:v>#N/A</c:v>
                </c:pt>
                <c:pt idx="7">
                  <c:v>6.14</c:v>
                </c:pt>
                <c:pt idx="8">
                  <c:v>#N/A</c:v>
                </c:pt>
                <c:pt idx="9">
                  <c:v>6.21</c:v>
                </c:pt>
              </c:numCache>
            </c:numRef>
          </c:val>
          <c:extLst xmlns:c16r2="http://schemas.microsoft.com/office/drawing/2015/06/chart">
            <c:ext xmlns:c16="http://schemas.microsoft.com/office/drawing/2014/chart" uri="{C3380CC4-5D6E-409C-BE32-E72D297353CC}">
              <c16:uniqueId val="{00000009-000B-4724-BA00-67490E2CF9DB}"/>
            </c:ext>
          </c:extLst>
        </c:ser>
        <c:dLbls>
          <c:showLegendKey val="0"/>
          <c:showVal val="0"/>
          <c:showCatName val="0"/>
          <c:showSerName val="0"/>
          <c:showPercent val="0"/>
          <c:showBubbleSize val="0"/>
        </c:dLbls>
        <c:gapWidth val="150"/>
        <c:overlap val="100"/>
        <c:axId val="199129728"/>
        <c:axId val="199143808"/>
      </c:barChart>
      <c:catAx>
        <c:axId val="1991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143808"/>
        <c:crosses val="autoZero"/>
        <c:auto val="1"/>
        <c:lblAlgn val="ctr"/>
        <c:lblOffset val="100"/>
        <c:tickLblSkip val="1"/>
        <c:tickMarkSkip val="1"/>
        <c:noMultiLvlLbl val="0"/>
      </c:catAx>
      <c:valAx>
        <c:axId val="19914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2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3244</c:v>
                </c:pt>
                <c:pt idx="5">
                  <c:v>3209</c:v>
                </c:pt>
                <c:pt idx="8">
                  <c:v>2984</c:v>
                </c:pt>
                <c:pt idx="11">
                  <c:v>2892</c:v>
                </c:pt>
                <c:pt idx="14">
                  <c:v>2844</c:v>
                </c:pt>
              </c:numCache>
            </c:numRef>
          </c:val>
          <c:extLst xmlns:c16r2="http://schemas.microsoft.com/office/drawing/2015/06/chart">
            <c:ext xmlns:c16="http://schemas.microsoft.com/office/drawing/2014/chart" uri="{C3380CC4-5D6E-409C-BE32-E72D297353CC}">
              <c16:uniqueId val="{00000000-D9F0-49A1-A56C-C8E0B8A6D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9F0-49A1-A56C-C8E0B8A6D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356</c:v>
                </c:pt>
                <c:pt idx="3">
                  <c:v>334</c:v>
                </c:pt>
                <c:pt idx="6">
                  <c:v>332</c:v>
                </c:pt>
                <c:pt idx="9">
                  <c:v>330</c:v>
                </c:pt>
                <c:pt idx="12">
                  <c:v>329</c:v>
                </c:pt>
              </c:numCache>
            </c:numRef>
          </c:val>
          <c:extLst xmlns:c16r2="http://schemas.microsoft.com/office/drawing/2015/06/chart">
            <c:ext xmlns:c16="http://schemas.microsoft.com/office/drawing/2014/chart" uri="{C3380CC4-5D6E-409C-BE32-E72D297353CC}">
              <c16:uniqueId val="{00000002-D9F0-49A1-A56C-C8E0B8A6D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438</c:v>
                </c:pt>
                <c:pt idx="3">
                  <c:v>146</c:v>
                </c:pt>
                <c:pt idx="6">
                  <c:v>68</c:v>
                </c:pt>
                <c:pt idx="9">
                  <c:v>76</c:v>
                </c:pt>
                <c:pt idx="12">
                  <c:v>92</c:v>
                </c:pt>
              </c:numCache>
            </c:numRef>
          </c:val>
          <c:extLst xmlns:c16r2="http://schemas.microsoft.com/office/drawing/2015/06/chart">
            <c:ext xmlns:c16="http://schemas.microsoft.com/office/drawing/2014/chart" uri="{C3380CC4-5D6E-409C-BE32-E72D297353CC}">
              <c16:uniqueId val="{00000003-D9F0-49A1-A56C-C8E0B8A6D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347</c:v>
                </c:pt>
                <c:pt idx="3">
                  <c:v>367</c:v>
                </c:pt>
                <c:pt idx="6">
                  <c:v>369</c:v>
                </c:pt>
                <c:pt idx="9">
                  <c:v>478</c:v>
                </c:pt>
                <c:pt idx="12">
                  <c:v>402</c:v>
                </c:pt>
              </c:numCache>
            </c:numRef>
          </c:val>
          <c:extLst xmlns:c16r2="http://schemas.microsoft.com/office/drawing/2015/06/chart">
            <c:ext xmlns:c16="http://schemas.microsoft.com/office/drawing/2014/chart" uri="{C3380CC4-5D6E-409C-BE32-E72D297353CC}">
              <c16:uniqueId val="{00000004-D9F0-49A1-A56C-C8E0B8A6D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F0-49A1-A56C-C8E0B8A6D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9F0-49A1-A56C-C8E0B8A6D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3193</c:v>
                </c:pt>
                <c:pt idx="3">
                  <c:v>2977</c:v>
                </c:pt>
                <c:pt idx="6">
                  <c:v>2737</c:v>
                </c:pt>
                <c:pt idx="9">
                  <c:v>2554</c:v>
                </c:pt>
                <c:pt idx="12">
                  <c:v>2578</c:v>
                </c:pt>
              </c:numCache>
            </c:numRef>
          </c:val>
          <c:extLst xmlns:c16r2="http://schemas.microsoft.com/office/drawing/2015/06/chart">
            <c:ext xmlns:c16="http://schemas.microsoft.com/office/drawing/2014/chart" uri="{C3380CC4-5D6E-409C-BE32-E72D297353CC}">
              <c16:uniqueId val="{00000007-D9F0-49A1-A56C-C8E0B8A6DBAE}"/>
            </c:ext>
          </c:extLst>
        </c:ser>
        <c:dLbls>
          <c:showLegendKey val="0"/>
          <c:showVal val="0"/>
          <c:showCatName val="0"/>
          <c:showSerName val="0"/>
          <c:showPercent val="0"/>
          <c:showBubbleSize val="0"/>
        </c:dLbls>
        <c:gapWidth val="100"/>
        <c:overlap val="100"/>
        <c:axId val="199223936"/>
        <c:axId val="11993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1090</c:v>
                </c:pt>
                <c:pt idx="2">
                  <c:v>#N/A</c:v>
                </c:pt>
                <c:pt idx="3">
                  <c:v>#N/A</c:v>
                </c:pt>
                <c:pt idx="4">
                  <c:v>615</c:v>
                </c:pt>
                <c:pt idx="5">
                  <c:v>#N/A</c:v>
                </c:pt>
                <c:pt idx="6">
                  <c:v>#N/A</c:v>
                </c:pt>
                <c:pt idx="7">
                  <c:v>522</c:v>
                </c:pt>
                <c:pt idx="8">
                  <c:v>#N/A</c:v>
                </c:pt>
                <c:pt idx="9">
                  <c:v>#N/A</c:v>
                </c:pt>
                <c:pt idx="10">
                  <c:v>546</c:v>
                </c:pt>
                <c:pt idx="11">
                  <c:v>#N/A</c:v>
                </c:pt>
                <c:pt idx="12">
                  <c:v>#N/A</c:v>
                </c:pt>
                <c:pt idx="13">
                  <c:v>557</c:v>
                </c:pt>
                <c:pt idx="14">
                  <c:v>#N/A</c:v>
                </c:pt>
              </c:numCache>
            </c:numRef>
          </c:val>
          <c:smooth val="0"/>
          <c:extLst xmlns:c16r2="http://schemas.microsoft.com/office/drawing/2015/06/chart">
            <c:ext xmlns:c16="http://schemas.microsoft.com/office/drawing/2014/chart" uri="{C3380CC4-5D6E-409C-BE32-E72D297353CC}">
              <c16:uniqueId val="{00000008-D9F0-49A1-A56C-C8E0B8A6DBAE}"/>
            </c:ext>
          </c:extLst>
        </c:ser>
        <c:dLbls>
          <c:showLegendKey val="0"/>
          <c:showVal val="0"/>
          <c:showCatName val="0"/>
          <c:showSerName val="0"/>
          <c:showPercent val="0"/>
          <c:showBubbleSize val="0"/>
        </c:dLbls>
        <c:marker val="1"/>
        <c:smooth val="0"/>
        <c:axId val="199223936"/>
        <c:axId val="119939456"/>
      </c:lineChart>
      <c:catAx>
        <c:axId val="1992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39456"/>
        <c:crosses val="autoZero"/>
        <c:auto val="1"/>
        <c:lblAlgn val="ctr"/>
        <c:lblOffset val="100"/>
        <c:tickLblSkip val="1"/>
        <c:tickMarkSkip val="1"/>
        <c:noMultiLvlLbl val="0"/>
      </c:catAx>
      <c:valAx>
        <c:axId val="1199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26419</c:v>
                </c:pt>
                <c:pt idx="5">
                  <c:v>25894</c:v>
                </c:pt>
                <c:pt idx="8">
                  <c:v>25440</c:v>
                </c:pt>
                <c:pt idx="11">
                  <c:v>24809</c:v>
                </c:pt>
                <c:pt idx="14">
                  <c:v>24126</c:v>
                </c:pt>
              </c:numCache>
            </c:numRef>
          </c:val>
          <c:extLst xmlns:c16r2="http://schemas.microsoft.com/office/drawing/2015/06/chart">
            <c:ext xmlns:c16="http://schemas.microsoft.com/office/drawing/2014/chart" uri="{C3380CC4-5D6E-409C-BE32-E72D297353CC}">
              <c16:uniqueId val="{00000000-B18B-4B67-828E-A00B3F6AA1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3930</c:v>
                </c:pt>
                <c:pt idx="5">
                  <c:v>4250</c:v>
                </c:pt>
                <c:pt idx="8">
                  <c:v>4689</c:v>
                </c:pt>
                <c:pt idx="11">
                  <c:v>5173</c:v>
                </c:pt>
                <c:pt idx="14">
                  <c:v>5179</c:v>
                </c:pt>
              </c:numCache>
            </c:numRef>
          </c:val>
          <c:extLst xmlns:c16r2="http://schemas.microsoft.com/office/drawing/2015/06/chart">
            <c:ext xmlns:c16="http://schemas.microsoft.com/office/drawing/2014/chart" uri="{C3380CC4-5D6E-409C-BE32-E72D297353CC}">
              <c16:uniqueId val="{00000001-B18B-4B67-828E-A00B3F6AA1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5793</c:v>
                </c:pt>
                <c:pt idx="5">
                  <c:v>6609</c:v>
                </c:pt>
                <c:pt idx="8">
                  <c:v>7200</c:v>
                </c:pt>
                <c:pt idx="11">
                  <c:v>7502</c:v>
                </c:pt>
                <c:pt idx="14">
                  <c:v>7636</c:v>
                </c:pt>
              </c:numCache>
            </c:numRef>
          </c:val>
          <c:extLst xmlns:c16r2="http://schemas.microsoft.com/office/drawing/2015/06/chart">
            <c:ext xmlns:c16="http://schemas.microsoft.com/office/drawing/2014/chart" uri="{C3380CC4-5D6E-409C-BE32-E72D297353CC}">
              <c16:uniqueId val="{00000002-B18B-4B67-828E-A00B3F6AA1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8B-4B67-828E-A00B3F6AA1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8B-4B67-828E-A00B3F6AA1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5</c:v>
                </c:pt>
                <c:pt idx="6">
                  <c:v>6</c:v>
                </c:pt>
                <c:pt idx="9">
                  <c:v>7</c:v>
                </c:pt>
                <c:pt idx="12">
                  <c:v>0</c:v>
                </c:pt>
              </c:numCache>
            </c:numRef>
          </c:val>
          <c:extLst xmlns:c16r2="http://schemas.microsoft.com/office/drawing/2015/06/chart">
            <c:ext xmlns:c16="http://schemas.microsoft.com/office/drawing/2014/chart" uri="{C3380CC4-5D6E-409C-BE32-E72D297353CC}">
              <c16:uniqueId val="{00000005-B18B-4B67-828E-A00B3F6AA1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2558</c:v>
                </c:pt>
                <c:pt idx="3">
                  <c:v>2255</c:v>
                </c:pt>
                <c:pt idx="6">
                  <c:v>1971</c:v>
                </c:pt>
                <c:pt idx="9">
                  <c:v>1882</c:v>
                </c:pt>
                <c:pt idx="12">
                  <c:v>1880</c:v>
                </c:pt>
              </c:numCache>
            </c:numRef>
          </c:val>
          <c:extLst xmlns:c16r2="http://schemas.microsoft.com/office/drawing/2015/06/chart">
            <c:ext xmlns:c16="http://schemas.microsoft.com/office/drawing/2014/chart" uri="{C3380CC4-5D6E-409C-BE32-E72D297353CC}">
              <c16:uniqueId val="{00000006-B18B-4B67-828E-A00B3F6AA1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516</c:v>
                </c:pt>
                <c:pt idx="3">
                  <c:v>576</c:v>
                </c:pt>
                <c:pt idx="6">
                  <c:v>736</c:v>
                </c:pt>
                <c:pt idx="9">
                  <c:v>760</c:v>
                </c:pt>
                <c:pt idx="12">
                  <c:v>695</c:v>
                </c:pt>
              </c:numCache>
            </c:numRef>
          </c:val>
          <c:extLst xmlns:c16r2="http://schemas.microsoft.com/office/drawing/2015/06/chart">
            <c:ext xmlns:c16="http://schemas.microsoft.com/office/drawing/2014/chart" uri="{C3380CC4-5D6E-409C-BE32-E72D297353CC}">
              <c16:uniqueId val="{00000007-B18B-4B67-828E-A00B3F6AA1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5636</c:v>
                </c:pt>
                <c:pt idx="3">
                  <c:v>5159</c:v>
                </c:pt>
                <c:pt idx="6">
                  <c:v>4834</c:v>
                </c:pt>
                <c:pt idx="9">
                  <c:v>5128</c:v>
                </c:pt>
                <c:pt idx="12">
                  <c:v>4974</c:v>
                </c:pt>
              </c:numCache>
            </c:numRef>
          </c:val>
          <c:extLst xmlns:c16r2="http://schemas.microsoft.com/office/drawing/2015/06/chart">
            <c:ext xmlns:c16="http://schemas.microsoft.com/office/drawing/2014/chart" uri="{C3380CC4-5D6E-409C-BE32-E72D297353CC}">
              <c16:uniqueId val="{00000008-B18B-4B67-828E-A00B3F6AA1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3089</c:v>
                </c:pt>
                <c:pt idx="3">
                  <c:v>2850</c:v>
                </c:pt>
                <c:pt idx="6">
                  <c:v>2605</c:v>
                </c:pt>
                <c:pt idx="9">
                  <c:v>2354</c:v>
                </c:pt>
                <c:pt idx="12">
                  <c:v>2095</c:v>
                </c:pt>
              </c:numCache>
            </c:numRef>
          </c:val>
          <c:extLst xmlns:c16r2="http://schemas.microsoft.com/office/drawing/2015/06/chart">
            <c:ext xmlns:c16="http://schemas.microsoft.com/office/drawing/2014/chart" uri="{C3380CC4-5D6E-409C-BE32-E72D297353CC}">
              <c16:uniqueId val="{00000009-B18B-4B67-828E-A00B3F6AA1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26097</c:v>
                </c:pt>
                <c:pt idx="3">
                  <c:v>25298</c:v>
                </c:pt>
                <c:pt idx="6">
                  <c:v>24737</c:v>
                </c:pt>
                <c:pt idx="9">
                  <c:v>24597</c:v>
                </c:pt>
                <c:pt idx="12">
                  <c:v>24033</c:v>
                </c:pt>
              </c:numCache>
            </c:numRef>
          </c:val>
          <c:extLst xmlns:c16r2="http://schemas.microsoft.com/office/drawing/2015/06/chart">
            <c:ext xmlns:c16="http://schemas.microsoft.com/office/drawing/2014/chart" uri="{C3380CC4-5D6E-409C-BE32-E72D297353CC}">
              <c16:uniqueId val="{0000000A-B18B-4B67-828E-A00B3F6AA109}"/>
            </c:ext>
          </c:extLst>
        </c:ser>
        <c:dLbls>
          <c:showLegendKey val="0"/>
          <c:showVal val="0"/>
          <c:showCatName val="0"/>
          <c:showSerName val="0"/>
          <c:showPercent val="0"/>
          <c:showBubbleSize val="0"/>
        </c:dLbls>
        <c:gapWidth val="100"/>
        <c:overlap val="100"/>
        <c:axId val="199846144"/>
        <c:axId val="19985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18B-4B67-828E-A00B3F6AA109}"/>
            </c:ext>
          </c:extLst>
        </c:ser>
        <c:dLbls>
          <c:showLegendKey val="0"/>
          <c:showVal val="0"/>
          <c:showCatName val="0"/>
          <c:showSerName val="0"/>
          <c:showPercent val="0"/>
          <c:showBubbleSize val="0"/>
        </c:dLbls>
        <c:marker val="1"/>
        <c:smooth val="0"/>
        <c:axId val="199846144"/>
        <c:axId val="199852416"/>
      </c:lineChart>
      <c:catAx>
        <c:axId val="19984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852416"/>
        <c:crosses val="autoZero"/>
        <c:auto val="1"/>
        <c:lblAlgn val="ctr"/>
        <c:lblOffset val="100"/>
        <c:tickLblSkip val="1"/>
        <c:tickMarkSkip val="1"/>
        <c:noMultiLvlLbl val="0"/>
      </c:catAx>
      <c:valAx>
        <c:axId val="1998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4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2784</c:v>
                </c:pt>
                <c:pt idx="1">
                  <c:v>2777</c:v>
                </c:pt>
                <c:pt idx="2">
                  <c:v>2778</c:v>
                </c:pt>
              </c:numCache>
            </c:numRef>
          </c:val>
          <c:extLst xmlns:c16r2="http://schemas.microsoft.com/office/drawing/2015/06/chart">
            <c:ext xmlns:c16="http://schemas.microsoft.com/office/drawing/2014/chart" uri="{C3380CC4-5D6E-409C-BE32-E72D297353CC}">
              <c16:uniqueId val="{00000000-BA0D-4310-9977-40DE9DA7DF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1431</c:v>
                </c:pt>
                <c:pt idx="1">
                  <c:v>1432</c:v>
                </c:pt>
                <c:pt idx="2">
                  <c:v>1432</c:v>
                </c:pt>
              </c:numCache>
            </c:numRef>
          </c:val>
          <c:extLst xmlns:c16r2="http://schemas.microsoft.com/office/drawing/2015/06/chart">
            <c:ext xmlns:c16="http://schemas.microsoft.com/office/drawing/2014/chart" uri="{C3380CC4-5D6E-409C-BE32-E72D297353CC}">
              <c16:uniqueId val="{00000001-BA0D-4310-9977-40DE9DA7DF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2210</c:v>
                </c:pt>
                <c:pt idx="1">
                  <c:v>2434</c:v>
                </c:pt>
                <c:pt idx="2">
                  <c:v>2283</c:v>
                </c:pt>
              </c:numCache>
            </c:numRef>
          </c:val>
          <c:extLst xmlns:c16r2="http://schemas.microsoft.com/office/drawing/2015/06/chart">
            <c:ext xmlns:c16="http://schemas.microsoft.com/office/drawing/2014/chart" uri="{C3380CC4-5D6E-409C-BE32-E72D297353CC}">
              <c16:uniqueId val="{00000002-BA0D-4310-9977-40DE9DA7DF2B}"/>
            </c:ext>
          </c:extLst>
        </c:ser>
        <c:dLbls>
          <c:showLegendKey val="0"/>
          <c:showVal val="0"/>
          <c:showCatName val="0"/>
          <c:showSerName val="0"/>
          <c:showPercent val="0"/>
          <c:showBubbleSize val="0"/>
        </c:dLbls>
        <c:gapWidth val="120"/>
        <c:overlap val="100"/>
        <c:axId val="189812736"/>
        <c:axId val="189814272"/>
      </c:barChart>
      <c:catAx>
        <c:axId val="1898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814272"/>
        <c:crosses val="autoZero"/>
        <c:auto val="1"/>
        <c:lblAlgn val="ctr"/>
        <c:lblOffset val="100"/>
        <c:tickLblSkip val="1"/>
        <c:tickMarkSkip val="1"/>
        <c:noMultiLvlLbl val="0"/>
      </c:catAx>
      <c:valAx>
        <c:axId val="189814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8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98-41C4-864B-1F80594C1B69}"/>
                </c:ext>
                <c:ext xmlns:c15="http://schemas.microsoft.com/office/drawing/2012/chart" uri="{CE6537A1-D6FC-4f65-9D91-7224C49458BB}">
                  <c15:dlblFieldTable>
                    <c15:dlblFTEntry>
                      <c15:txfldGUID>{F44BEBC8-EAE3-4003-ADA2-325A01A6AC7F}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98-41C4-864B-1F80594C1B69}"/>
                </c:ext>
                <c:ext xmlns:c15="http://schemas.microsoft.com/office/drawing/2012/chart" uri="{CE6537A1-D6FC-4f65-9D91-7224C49458BB}">
                  <c15:dlblFieldTable>
                    <c15:dlblFTEntry>
                      <c15:txfldGUID>{5C5361C8-BD48-4E26-93FF-03FC90E97FEB}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98-41C4-864B-1F80594C1B69}"/>
                </c:ext>
                <c:ext xmlns:c15="http://schemas.microsoft.com/office/drawing/2012/chart" uri="{CE6537A1-D6FC-4f65-9D91-7224C49458BB}">
                  <c15:dlblFieldTable>
                    <c15:dlblFTEntry>
                      <c15:txfldGUID>{B4794EEE-C075-4C29-8AB3-E0A703027020}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98-41C4-864B-1F80594C1B69}"/>
                </c:ext>
                <c:ext xmlns:c15="http://schemas.microsoft.com/office/drawing/2012/chart" uri="{CE6537A1-D6FC-4f65-9D91-7224C49458BB}">
                  <c15:dlblFieldTable>
                    <c15:dlblFTEntry>
                      <c15:txfldGUID>{35602BB1-6CBA-4070-A324-8FA6E1E29402}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98-41C4-864B-1F80594C1B69}"/>
                </c:ext>
                <c:ext xmlns:c15="http://schemas.microsoft.com/office/drawing/2012/chart" uri="{CE6537A1-D6FC-4f65-9D91-7224C49458BB}">
                  <c15:dlblFieldTable>
                    <c15:dlblFTEntry>
                      <c15:txfldGUID>{5A6B573D-9DAB-47A1-B3E6-61A42E42D270}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98-41C4-864B-1F80594C1B69}"/>
                </c:ext>
                <c:ext xmlns:c15="http://schemas.microsoft.com/office/drawing/2012/chart" uri="{CE6537A1-D6FC-4f65-9D91-7224C49458BB}">
                  <c15:dlblFieldTable>
                    <c15:dlblFTEntry>
                      <c15:txfldGUID>{A11399A8-C6E7-409E-89DA-56F54A0462D4}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98-41C4-864B-1F80594C1B69}"/>
                </c:ext>
                <c:ext xmlns:c15="http://schemas.microsoft.com/office/drawing/2012/chart" uri="{CE6537A1-D6FC-4f65-9D91-7224C49458BB}">
                  <c15:dlblFieldTable>
                    <c15:dlblFTEntry>
                      <c15:txfldGUID>{AF50699F-EC3D-4651-9178-4638CB599662}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98-41C4-864B-1F80594C1B69}"/>
                </c:ext>
                <c:ext xmlns:c15="http://schemas.microsoft.com/office/drawing/2012/chart" uri="{CE6537A1-D6FC-4f65-9D91-7224C49458BB}">
                  <c15:dlblFieldTable>
                    <c15:dlblFTEntry>
                      <c15:txfldGUID>{8D5171CB-53A9-4A27-8131-062EEC58DDF3}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98-41C4-864B-1F80594C1B69}"/>
                </c:ext>
                <c:ext xmlns:c15="http://schemas.microsoft.com/office/drawing/2012/chart" uri="{CE6537A1-D6FC-4f65-9D91-7224C49458BB}">
                  <c15:dlblFieldTable>
                    <c15:dlblFTEntry>
                      <c15:txfldGUID>{8FD2EE10-D1B9-4A6F-BBE7-7558C2E0630F}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55.6</c:v>
                </c:pt>
                <c:pt idx="32">
                  <c:v>57.4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E98-41C4-864B-1F80594C1B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98-41C4-864B-1F80594C1B69}"/>
                </c:ext>
                <c:ext xmlns:c15="http://schemas.microsoft.com/office/drawing/2012/chart" uri="{CE6537A1-D6FC-4f65-9D91-7224C49458BB}">
                  <c15:dlblFieldTable>
                    <c15:dlblFTEntry>
                      <c15:txfldGUID>{B36F88B1-7127-4A31-BC38-C7A9DC097C3B}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98-41C4-864B-1F80594C1B69}"/>
                </c:ext>
                <c:ext xmlns:c15="http://schemas.microsoft.com/office/drawing/2012/chart" uri="{CE6537A1-D6FC-4f65-9D91-7224C49458BB}">
                  <c15:dlblFieldTable>
                    <c15:dlblFTEntry>
                      <c15:txfldGUID>{739D1861-8574-4122-8BF7-64CFCB81A727}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98-41C4-864B-1F80594C1B69}"/>
                </c:ext>
                <c:ext xmlns:c15="http://schemas.microsoft.com/office/drawing/2012/chart" uri="{CE6537A1-D6FC-4f65-9D91-7224C49458BB}">
                  <c15:dlblFieldTable>
                    <c15:dlblFTEntry>
                      <c15:txfldGUID>{349B62E3-E4FC-4B3A-A988-6FE2617699A1}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98-41C4-864B-1F80594C1B69}"/>
                </c:ext>
                <c:ext xmlns:c15="http://schemas.microsoft.com/office/drawing/2012/chart" uri="{CE6537A1-D6FC-4f65-9D91-7224C49458BB}">
                  <c15:dlblFieldTable>
                    <c15:dlblFTEntry>
                      <c15:txfldGUID>{E7E4E903-66D8-4822-921C-F5FB054DAB06}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98-41C4-864B-1F80594C1B69}"/>
                </c:ext>
                <c:ext xmlns:c15="http://schemas.microsoft.com/office/drawing/2012/chart" uri="{CE6537A1-D6FC-4f65-9D91-7224C49458BB}">
                  <c15:dlblFieldTable>
                    <c15:dlblFTEntry>
                      <c15:txfldGUID>{4FE8FACE-376F-4744-B07C-1933E97EBAC6}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98-41C4-864B-1F80594C1B69}"/>
                </c:ext>
                <c:ext xmlns:c15="http://schemas.microsoft.com/office/drawing/2012/chart" uri="{CE6537A1-D6FC-4f65-9D91-7224C49458BB}">
                  <c15:dlblFieldTable>
                    <c15:dlblFTEntry>
                      <c15:txfldGUID>{F2F355A6-A229-48AC-AF87-2486DEEAF5AF}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98-41C4-864B-1F80594C1B69}"/>
                </c:ext>
                <c:ext xmlns:c15="http://schemas.microsoft.com/office/drawing/2012/chart" uri="{CE6537A1-D6FC-4f65-9D91-7224C49458BB}">
                  <c15:layout/>
                  <c15:dlblFieldTable>
                    <c15:dlblFTEntry>
                      <c15:txfldGUID>{2496ABC3-6F74-4ACF-8A40-14236582AC97}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98-41C4-864B-1F80594C1B69}"/>
                </c:ext>
                <c:ext xmlns:c15="http://schemas.microsoft.com/office/drawing/2012/chart" uri="{CE6537A1-D6FC-4f65-9D91-7224C49458BB}">
                  <c15:layout/>
                  <c15:dlblFieldTable>
                    <c15:dlblFTEntry>
                      <c15:txfldGUID>{34B36ABC-A0C2-4241-A724-88053BF93FFA}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98-41C4-864B-1F80594C1B69}"/>
                </c:ext>
                <c:ext xmlns:c15="http://schemas.microsoft.com/office/drawing/2012/chart" uri="{CE6537A1-D6FC-4f65-9D91-7224C49458BB}">
                  <c15:layout/>
                  <c15:dlblFieldTable>
                    <c15:dlblFTEntry>
                      <c15:txfldGUID>{9E5A31D3-3B51-45FD-8D1E-18B2C0D6937E}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E98-41C4-864B-1F80594C1B69}"/>
            </c:ext>
          </c:extLst>
        </c:ser>
        <c:dLbls>
          <c:showLegendKey val="0"/>
          <c:showVal val="1"/>
          <c:showCatName val="0"/>
          <c:showSerName val="0"/>
          <c:showPercent val="0"/>
          <c:showBubbleSize val="0"/>
        </c:dLbls>
        <c:axId val="200219648"/>
        <c:axId val="200221824"/>
      </c:scatterChart>
      <c:valAx>
        <c:axId val="200219648"/>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21824"/>
        <c:crosses val="autoZero"/>
        <c:crossBetween val="midCat"/>
      </c:valAx>
      <c:valAx>
        <c:axId val="200221824"/>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1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5D-4B34-B3F4-B0688F32F9B2}"/>
                </c:ext>
                <c:ext xmlns:c15="http://schemas.microsoft.com/office/drawing/2012/chart" uri="{CE6537A1-D6FC-4f65-9D91-7224C49458BB}">
                  <c15:layout/>
                  <c15:dlblFieldTable>
                    <c15:dlblFTEntry>
                      <c15:txfldGUID>{A3EF8EE9-1CA7-401D-8967-B86BB937185C}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5D-4B34-B3F4-B0688F32F9B2}"/>
                </c:ext>
                <c:ext xmlns:c15="http://schemas.microsoft.com/office/drawing/2012/chart" uri="{CE6537A1-D6FC-4f65-9D91-7224C49458BB}">
                  <c15:dlblFieldTable>
                    <c15:dlblFTEntry>
                      <c15:txfldGUID>{4A0CD345-DB04-4B92-AA11-01786A454BD7}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5D-4B34-B3F4-B0688F32F9B2}"/>
                </c:ext>
                <c:ext xmlns:c15="http://schemas.microsoft.com/office/drawing/2012/chart" uri="{CE6537A1-D6FC-4f65-9D91-7224C49458BB}">
                  <c15:dlblFieldTable>
                    <c15:dlblFTEntry>
                      <c15:txfldGUID>{109A2A1D-6F69-48F9-839E-9D73EA47DE54}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5D-4B34-B3F4-B0688F32F9B2}"/>
                </c:ext>
                <c:ext xmlns:c15="http://schemas.microsoft.com/office/drawing/2012/chart" uri="{CE6537A1-D6FC-4f65-9D91-7224C49458BB}">
                  <c15:dlblFieldTable>
                    <c15:dlblFTEntry>
                      <c15:txfldGUID>{AF68FC3F-01AD-427F-A417-910FE07FC1BF}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5D-4B34-B3F4-B0688F32F9B2}"/>
                </c:ext>
                <c:ext xmlns:c15="http://schemas.microsoft.com/office/drawing/2012/chart" uri="{CE6537A1-D6FC-4f65-9D91-7224C49458BB}">
                  <c15:dlblFieldTable>
                    <c15:dlblFTEntry>
                      <c15:txfldGUID>{EA36E361-6060-4D3F-A142-BD7EC27123D0}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5D-4B34-B3F4-B0688F32F9B2}"/>
                </c:ext>
                <c:ext xmlns:c15="http://schemas.microsoft.com/office/drawing/2012/chart" uri="{CE6537A1-D6FC-4f65-9D91-7224C49458BB}">
                  <c15:dlblFieldTable>
                    <c15:dlblFTEntry>
                      <c15:txfldGUID>{502AD249-A4F9-47FF-B318-1316C1142458}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5D-4B34-B3F4-B0688F32F9B2}"/>
                </c:ext>
                <c:ext xmlns:c15="http://schemas.microsoft.com/office/drawing/2012/chart" uri="{CE6537A1-D6FC-4f65-9D91-7224C49458BB}">
                  <c15:dlblFieldTable>
                    <c15:dlblFTEntry>
                      <c15:txfldGUID>{F32FE06F-BC35-476C-BB30-453190A10F4E}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5D-4B34-B3F4-B0688F32F9B2}"/>
                </c:ext>
                <c:ext xmlns:c15="http://schemas.microsoft.com/office/drawing/2012/chart" uri="{CE6537A1-D6FC-4f65-9D91-7224C49458BB}">
                  <c15:dlblFieldTable>
                    <c15:dlblFTEntry>
                      <c15:txfldGUID>{1807F029-980E-47ED-8C06-CED2E0E9A579}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5D-4B34-B3F4-B0688F32F9B2}"/>
                </c:ext>
                <c:ext xmlns:c15="http://schemas.microsoft.com/office/drawing/2012/chart" uri="{CE6537A1-D6FC-4f65-9D91-7224C49458BB}">
                  <c15:dlblFieldTable>
                    <c15:dlblFTEntry>
                      <c15:txfldGUID>{E61E1B76-0AE0-4C0B-9540-43133A643017}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7.7</c:v>
                </c:pt>
                <c:pt idx="16">
                  <c:v>5.8</c:v>
                </c:pt>
                <c:pt idx="24">
                  <c:v>4.4000000000000004</c:v>
                </c:pt>
                <c:pt idx="32">
                  <c:v>4.2</c:v>
                </c:pt>
              </c:numCache>
            </c:numRef>
          </c:xVal>
          <c:yVal>
            <c:numRef>
              <c:f>公会計指標分析・財政指標組合せ分析表!$BP$73:$DC$73</c:f>
              <c:numCache>
                <c:formatCode>#,##0.0;"▲ "#,##0.0</c:formatCode>
                <c:ptCount val="40"/>
                <c:pt idx="0">
                  <c:v>13.8</c:v>
                </c:pt>
              </c:numCache>
            </c:numRef>
          </c:yVal>
          <c:smooth val="0"/>
          <c:extLst xmlns:c16r2="http://schemas.microsoft.com/office/drawing/2015/06/chart">
            <c:ext xmlns:c16="http://schemas.microsoft.com/office/drawing/2014/chart" uri="{C3380CC4-5D6E-409C-BE32-E72D297353CC}">
              <c16:uniqueId val="{00000009-6E5D-4B34-B3F4-B0688F32F9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5D-4B34-B3F4-B0688F32F9B2}"/>
                </c:ext>
                <c:ext xmlns:c15="http://schemas.microsoft.com/office/drawing/2012/chart" uri="{CE6537A1-D6FC-4f65-9D91-7224C49458BB}">
                  <c15:layout/>
                  <c15:dlblFieldTable>
                    <c15:dlblFTEntry>
                      <c15:txfldGUID>{75E1511B-01AC-4E20-8267-AD9253A27DA7}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5D-4B34-B3F4-B0688F32F9B2}"/>
                </c:ext>
                <c:ext xmlns:c15="http://schemas.microsoft.com/office/drawing/2012/chart" uri="{CE6537A1-D6FC-4f65-9D91-7224C49458BB}">
                  <c15:dlblFieldTable>
                    <c15:dlblFTEntry>
                      <c15:txfldGUID>{05D73B60-D095-4BE5-AC46-BF0FCC91D05C}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5D-4B34-B3F4-B0688F32F9B2}"/>
                </c:ext>
                <c:ext xmlns:c15="http://schemas.microsoft.com/office/drawing/2012/chart" uri="{CE6537A1-D6FC-4f65-9D91-7224C49458BB}">
                  <c15:dlblFieldTable>
                    <c15:dlblFTEntry>
                      <c15:txfldGUID>{C66EAC9E-38BB-4793-9F2B-CD635C3CB63B}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5D-4B34-B3F4-B0688F32F9B2}"/>
                </c:ext>
                <c:ext xmlns:c15="http://schemas.microsoft.com/office/drawing/2012/chart" uri="{CE6537A1-D6FC-4f65-9D91-7224C49458BB}">
                  <c15:dlblFieldTable>
                    <c15:dlblFTEntry>
                      <c15:txfldGUID>{1360E3EE-3693-4709-B3E3-BDA2E45BD8CC}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5D-4B34-B3F4-B0688F32F9B2}"/>
                </c:ext>
                <c:ext xmlns:c15="http://schemas.microsoft.com/office/drawing/2012/chart" uri="{CE6537A1-D6FC-4f65-9D91-7224C49458BB}">
                  <c15:dlblFieldTable>
                    <c15:dlblFTEntry>
                      <c15:txfldGUID>{C278D139-E5A4-40E6-8CF7-F5D0359E1046}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5D-4B34-B3F4-B0688F32F9B2}"/>
                </c:ext>
                <c:ext xmlns:c15="http://schemas.microsoft.com/office/drawing/2012/chart" uri="{CE6537A1-D6FC-4f65-9D91-7224C49458BB}">
                  <c15:layout/>
                  <c15:dlblFieldTable>
                    <c15:dlblFTEntry>
                      <c15:txfldGUID>{D25BB6B0-04D9-4CA6-B09F-06D1DA1815BC}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5D-4B34-B3F4-B0688F32F9B2}"/>
                </c:ext>
                <c:ext xmlns:c15="http://schemas.microsoft.com/office/drawing/2012/chart" uri="{CE6537A1-D6FC-4f65-9D91-7224C49458BB}">
                  <c15:layout/>
                  <c15:dlblFieldTable>
                    <c15:dlblFTEntry>
                      <c15:txfldGUID>{A38614DB-310B-419D-8C3F-949168F5E3CA}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3052735505748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5D-4B34-B3F4-B0688F32F9B2}"/>
                </c:ext>
                <c:ext xmlns:c15="http://schemas.microsoft.com/office/drawing/2012/chart" uri="{CE6537A1-D6FC-4f65-9D91-7224C49458BB}">
                  <c15:layout/>
                  <c15:dlblFieldTable>
                    <c15:dlblFTEntry>
                      <c15:txfldGUID>{6FA9177C-C412-4E1A-B79F-0F7AF6BB9CBC}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5D-4B34-B3F4-B0688F32F9B2}"/>
                </c:ext>
                <c:ext xmlns:c15="http://schemas.microsoft.com/office/drawing/2012/chart" uri="{CE6537A1-D6FC-4f65-9D91-7224C49458BB}">
                  <c15:layout/>
                  <c15:dlblFieldTable>
                    <c15:dlblFTEntry>
                      <c15:txfldGUID>{FD7B75A6-8D3C-4634-9D3F-006C670CF5F1}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E5D-4B34-B3F4-B0688F32F9B2}"/>
            </c:ext>
          </c:extLst>
        </c:ser>
        <c:dLbls>
          <c:showLegendKey val="0"/>
          <c:showVal val="1"/>
          <c:showCatName val="0"/>
          <c:showSerName val="0"/>
          <c:showPercent val="0"/>
          <c:showBubbleSize val="0"/>
        </c:dLbls>
        <c:axId val="200645248"/>
        <c:axId val="200647424"/>
      </c:scatterChart>
      <c:valAx>
        <c:axId val="200645248"/>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47424"/>
        <c:crosses val="autoZero"/>
        <c:crossBetween val="midCat"/>
      </c:valAx>
      <c:valAx>
        <c:axId val="200647424"/>
        <c:scaling>
          <c:orientation val="minMax"/>
          <c:max val="5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64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実質公債費比率の分子は，平成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年度から平成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年度にかけては減少傾向にあったが，平成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年度から増加傾向へと転じた。</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年度においても増加傾向が続いている要因として挙げられるのが，元利償還金の増額と算入公債費等の減額である。元利償還金が増額となったことには，</a:t>
          </a:r>
          <a:r>
            <a:rPr kumimoji="1" lang="en-US" altLang="ja-JP" sz="1200">
              <a:solidFill>
                <a:sysClr val="windowText" lastClr="000000"/>
              </a:solidFill>
              <a:latin typeface="ＭＳ ゴシック" pitchFamily="49" charset="-128"/>
              <a:ea typeface="ＭＳ ゴシック" pitchFamily="49" charset="-128"/>
            </a:rPr>
            <a:t>H25</a:t>
          </a:r>
          <a:r>
            <a:rPr kumimoji="1" lang="ja-JP" altLang="en-US" sz="1200">
              <a:solidFill>
                <a:sysClr val="windowText" lastClr="000000"/>
              </a:solidFill>
              <a:latin typeface="ＭＳ ゴシック" pitchFamily="49" charset="-128"/>
              <a:ea typeface="ＭＳ ゴシック" pitchFamily="49" charset="-128"/>
            </a:rPr>
            <a:t>臨時財政対策債の元金償還開始や，将来の単年度負担や総支払額を抑えるために償還据置期間の見直しを行ったことが大きく影響している。</a:t>
          </a:r>
        </a:p>
        <a:p>
          <a:r>
            <a:rPr kumimoji="1" lang="ja-JP" altLang="en-US" sz="1200">
              <a:solidFill>
                <a:sysClr val="windowText" lastClr="000000"/>
              </a:solidFill>
              <a:latin typeface="ＭＳ ゴシック" pitchFamily="49" charset="-128"/>
              <a:ea typeface="ＭＳ ゴシック" pitchFamily="49" charset="-128"/>
            </a:rPr>
            <a:t>　今後も，道の駅の整備事業，新学校給食センター及び新保健福祉施設の建設において市債の発行が見込まれるが，借り入れの際には，償還期間や据置期間の有無などといった借り入れ方法を検討することで，償還負担の平準化に努め，適正に管理を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将来負担比率の分子は，平成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年度以降，減少傾向が続いている。平成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年度においても減少傾向が継続している理由としては，将来負担額のすべての項目が減となったことに加え，充当可能基金および充当可能特定歳入が増となったことが挙げられる。</a:t>
          </a:r>
        </a:p>
        <a:p>
          <a:r>
            <a:rPr kumimoji="1" lang="ja-JP" altLang="en-US" sz="1200">
              <a:solidFill>
                <a:sysClr val="windowText" lastClr="000000"/>
              </a:solidFill>
              <a:latin typeface="ＭＳ ゴシック" pitchFamily="49" charset="-128"/>
              <a:ea typeface="ＭＳ ゴシック" pitchFamily="49" charset="-128"/>
            </a:rPr>
            <a:t>　将来負担額においては，一般会計等に係る地方債の現在高の減による影響が大きく，これは，新規借入を抑制し，基金を活用したことによる成果といえる。</a:t>
          </a:r>
        </a:p>
        <a:p>
          <a:r>
            <a:rPr kumimoji="1" lang="ja-JP" altLang="en-US" sz="1200">
              <a:solidFill>
                <a:sysClr val="windowText" lastClr="000000"/>
              </a:solidFill>
              <a:latin typeface="ＭＳ ゴシック" pitchFamily="49" charset="-128"/>
              <a:ea typeface="ＭＳ ゴシック" pitchFamily="49" charset="-128"/>
            </a:rPr>
            <a:t>　一方で，充当可能基金が増となっているのは，特別会計において，収支余剰金を積み立てたことなどにより，国民健康保険支払準備基金や介護保険支払準備基金の残高が増えたためである。</a:t>
          </a:r>
        </a:p>
        <a:p>
          <a:r>
            <a:rPr kumimoji="1" lang="ja-JP" altLang="en-US" sz="1200">
              <a:solidFill>
                <a:sysClr val="windowText" lastClr="000000"/>
              </a:solidFill>
              <a:latin typeface="ＭＳ ゴシック" pitchFamily="49" charset="-128"/>
              <a:ea typeface="ＭＳ ゴシック" pitchFamily="49" charset="-128"/>
            </a:rPr>
            <a:t>　今後は，常磐線佐貫駅駅名改称においては基金の取り崩しを，道の駅整備や新学校給食センター，新保健福祉施設建設においては市債の発行を予定している。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しかしながら，市債に頼りすぎることなく，なおかつ基金の枯渇を招かぬよう，各種計画に基づいた適正な基金・市債管理を行うことで，将来負担額の大幅増を回避していく。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財政健全化の取組で確保した収支改善額等を基金に積み増し，龍ケ崎市財政運営の基本指針等に関する条例に掲げる積立金残高比率の目標値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％を達成するなど（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年度まで堅調に伸長した。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年度は，ふるさと納税等を原資としたみらい育成基金等の積立のみにとどまり，収支改善等による剰余金を活用した積立を行うことができなかった。一方，公共施設等の老朽対策等で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万円（公共施設維持整備基金，義務教育施設整備基金），道の駅整備事業やプレミアム商品券事業などの臨時事業で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当面，基金残高は減少傾向になると見込まれるが，龍ケ崎市財政運営の基本指針等に関する条例の積立金残高比率の目標値を維持するとともに，財政健全化の取組を加速し，基金への依存を軽減していく。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地域振興基金：地域における福祉活動の促進，快適な生活環境の形成に資するため，にぎわいの創出等の活性化を図るとともに国際交流をはじめとする市民の交流事業を円滑に推進。</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みらい育成基金：各種事業を実施し，寄附者の龍ケ崎市に対する思いを具現化することにより，様々な人々の参加による個性豊かな魅力あるまちづくりに資することを目的。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公共施設維持整備基金：地域活動の拠点であるコミュニティセンターの修繕や総合運動公園の施設設備等の更新工事の財源として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万円を充当。利子分及び土地売払収入の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みらい育成基金：基金の充当対象となる，活気，にぎわい及び新たな活力を創造し，まちの魅力を高めるための事業，未来を担う子どもたちのための事業など各種事業に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万円を充当。他方，基金の原資となるふるさと龍ケ崎応援寄付金の寄付額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年度に予定する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常磐線佐貫駅駅名改称事業（「龍ケ崎市駅」へ改称）のため，みらい育成基金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円を充てる予定である。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財政健全化の取組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や歳入環境の改善などにより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確保した収支改善額を堅実に積み増した結果，急速に残高が回復した。平成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年度から残高が同水準であるのは，平成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年度は将来の公共施設等のストック対策を見込み，特定目的基金への積立を優先的に行ったため，平成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年度は厳しい収支状況から積み増しを行わなかったためである。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最低限維持すべき水準を標準財政規模の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億円としたうえで，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景気の急激な変動等による歳入の下振れや災害時の備えとして，単年度の収支ギャップを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億円，平時への回復期間を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年間と想定し，標準財政規模の約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の残高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を目指す。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利子分の積立以外の増減はなく，同水準で推移している。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総合運動公園の建設に伴い積み立てた分について，総合運動公園にかかる地方債償還に充てる予定である。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950">
              <a:solidFill>
                <a:schemeClr val="tx1"/>
              </a:solidFill>
              <a:latin typeface="ＭＳ Ｐゴシック" panose="020B0600070205080204" pitchFamily="50" charset="-128"/>
              <a:ea typeface="ＭＳ Ｐゴシック" panose="020B0600070205080204" pitchFamily="50" charset="-128"/>
            </a:rPr>
            <a:t>有形固定資産減価償却率は，前年度と比較して</a:t>
          </a:r>
          <a:r>
            <a:rPr kumimoji="1" lang="en-US" altLang="ja-JP" sz="950">
              <a:solidFill>
                <a:schemeClr val="tx1"/>
              </a:solidFill>
              <a:latin typeface="ＭＳ Ｐゴシック" panose="020B0600070205080204" pitchFamily="50" charset="-128"/>
              <a:ea typeface="ＭＳ Ｐゴシック" panose="020B0600070205080204" pitchFamily="50" charset="-128"/>
            </a:rPr>
            <a:t>1.8</a:t>
          </a:r>
          <a:r>
            <a:rPr kumimoji="1" lang="ja-JP" altLang="en-US" sz="950">
              <a:solidFill>
                <a:schemeClr val="tx1"/>
              </a:solidFill>
              <a:latin typeface="ＭＳ Ｐゴシック" panose="020B0600070205080204" pitchFamily="50" charset="-128"/>
              <a:ea typeface="ＭＳ Ｐゴシック" panose="020B0600070205080204" pitchFamily="50" charset="-128"/>
            </a:rPr>
            <a:t>ポイント上昇しているが，３か年とも類似団体平均を下回っている</a:t>
          </a:r>
          <a:r>
            <a:rPr kumimoji="1" lang="ja-JP" altLang="en-US" sz="950" strike="noStrike" baseline="0">
              <a:solidFill>
                <a:schemeClr val="tx1"/>
              </a:solidFill>
              <a:latin typeface="ＭＳ Ｐゴシック" panose="020B0600070205080204" pitchFamily="50" charset="-128"/>
              <a:ea typeface="ＭＳ Ｐゴシック" panose="020B0600070205080204" pitchFamily="50" charset="-128"/>
            </a:rPr>
            <a:t>。これは</a:t>
          </a:r>
          <a:r>
            <a:rPr kumimoji="1" lang="ja-JP" altLang="en-US" sz="950">
              <a:solidFill>
                <a:schemeClr val="tx1"/>
              </a:solidFill>
              <a:latin typeface="ＭＳ Ｐゴシック" panose="020B0600070205080204" pitchFamily="50" charset="-128"/>
              <a:ea typeface="ＭＳ Ｐゴシック" panose="020B0600070205080204" pitchFamily="50" charset="-128"/>
            </a:rPr>
            <a:t>平成</a:t>
          </a:r>
          <a:r>
            <a:rPr kumimoji="1" lang="en-US" altLang="ja-JP" sz="950">
              <a:solidFill>
                <a:schemeClr val="tx1"/>
              </a:solidFill>
              <a:latin typeface="ＭＳ Ｐゴシック" panose="020B0600070205080204" pitchFamily="50" charset="-128"/>
              <a:ea typeface="ＭＳ Ｐゴシック" panose="020B0600070205080204" pitchFamily="50" charset="-128"/>
            </a:rPr>
            <a:t>28</a:t>
          </a:r>
          <a:r>
            <a:rPr kumimoji="1" lang="ja-JP" altLang="en-US" sz="950">
              <a:solidFill>
                <a:schemeClr val="tx1"/>
              </a:solidFill>
              <a:latin typeface="ＭＳ Ｐゴシック" panose="020B0600070205080204" pitchFamily="50" charset="-128"/>
              <a:ea typeface="ＭＳ Ｐゴシック" panose="020B0600070205080204" pitchFamily="50" charset="-128"/>
            </a:rPr>
            <a:t>年度策定の公共施設等総合管理計画を基に，計画的な予防保全を行い長寿命化を図ってきた成果と</a:t>
          </a:r>
          <a:r>
            <a:rPr kumimoji="1" lang="ja-JP" altLang="en-US" sz="950" strike="noStrike" baseline="0">
              <a:solidFill>
                <a:schemeClr val="tx1"/>
              </a:solidFill>
              <a:latin typeface="ＭＳ Ｐゴシック" panose="020B0600070205080204" pitchFamily="50" charset="-128"/>
              <a:ea typeface="ＭＳ Ｐゴシック" panose="020B0600070205080204" pitchFamily="50" charset="-128"/>
            </a:rPr>
            <a:t>考えられる</a:t>
          </a:r>
          <a:r>
            <a:rPr kumimoji="1" lang="ja-JP" altLang="en-US" sz="950">
              <a:solidFill>
                <a:schemeClr val="tx1"/>
              </a:solidFill>
              <a:latin typeface="ＭＳ Ｐゴシック" panose="020B0600070205080204" pitchFamily="50" charset="-128"/>
              <a:ea typeface="ＭＳ Ｐゴシック" panose="020B0600070205080204" pitchFamily="50" charset="-128"/>
            </a:rPr>
            <a:t>。</a:t>
          </a:r>
          <a:endParaRPr kumimoji="1" lang="en-US" altLang="ja-JP" sz="950">
            <a:solidFill>
              <a:schemeClr val="tx1"/>
            </a:solidFill>
            <a:latin typeface="ＭＳ Ｐゴシック" panose="020B0600070205080204" pitchFamily="50" charset="-128"/>
            <a:ea typeface="ＭＳ Ｐゴシック" panose="020B0600070205080204" pitchFamily="50" charset="-128"/>
          </a:endParaRPr>
        </a:p>
        <a:p>
          <a:r>
            <a:rPr kumimoji="1" lang="ja-JP" altLang="en-US" sz="950">
              <a:solidFill>
                <a:schemeClr val="tx1"/>
              </a:solidFill>
              <a:latin typeface="ＭＳ Ｐゴシック" panose="020B0600070205080204" pitchFamily="50" charset="-128"/>
              <a:ea typeface="ＭＳ Ｐゴシック" panose="020B0600070205080204" pitchFamily="50" charset="-128"/>
            </a:rPr>
            <a:t>　ただし，庁舎を初め，多くの施設で老朽化が進んでおり，いずれは類似団体平均を上回ることも想定できることから，今後控えている新保健福祉施設や新学校給食センター等の計画を着実に進めていくと共に，その他の施設についても各長寿命化計画や公共施設等総合管理計画に基づき，適切な維持管理に努めていく。</a:t>
          </a:r>
          <a:endParaRPr kumimoji="1" lang="en-US" altLang="ja-JP" sz="95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7" name="楕円 86"/>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142529</xdr:rowOff>
    </xdr:from>
    <xdr:ext cx="405111" cy="259045"/>
    <xdr:sp macro="" textlink="">
      <xdr:nvSpPr>
        <xdr:cNvPr id="88" name="有形固定資産減価償却率該当値テキスト"/>
        <xdr:cNvSpPr txBox="1"/>
      </xdr:nvSpPr>
      <xdr:spPr>
        <a:xfrm>
          <a:off x="4813300" y="588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9" name="楕円 88"/>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98969</xdr:rowOff>
    </xdr:to>
    <xdr:cxnSp macro="">
      <xdr:nvCxnSpPr>
        <xdr:cNvPr id="90" name="直線コネクタ 89"/>
        <xdr:cNvCxnSpPr/>
      </xdr:nvCxnSpPr>
      <xdr:spPr>
        <a:xfrm flipV="1">
          <a:off x="4051300" y="595847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103686</xdr:rowOff>
    </xdr:from>
    <xdr:to>
      <xdr:col>15</xdr:col>
      <xdr:colOff>187325</xdr:colOff>
      <xdr:row>31</xdr:row>
      <xdr:rowOff>33836</xdr:rowOff>
    </xdr:to>
    <xdr:sp macro="" textlink="">
      <xdr:nvSpPr>
        <xdr:cNvPr id="91" name="楕円 90"/>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154486</xdr:rowOff>
    </xdr:to>
    <xdr:cxnSp macro="">
      <xdr:nvCxnSpPr>
        <xdr:cNvPr id="92" name="直線コネクタ 91"/>
        <xdr:cNvCxnSpPr/>
      </xdr:nvCxnSpPr>
      <xdr:spPr>
        <a:xfrm flipV="1">
          <a:off x="3289300" y="60139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5"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6" name="n_2mainValue有形固定資産減価償却率"/>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債務償還可能年数は，類似団体・全国・茨城県すべての平均を下回っており，その主な要因としては，企業の業績向上により法人市民税が前年度より</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千万円と大幅に増収となったことに加え，市債の新規発行額が償還額を上回ることのないよう，新規借入を抑制していることにより，着実に地方債残高を減らしてきた成果と考えられる。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道の駅整備事業や各公共施設の再編等，大型事業を控えており，将来負担額が増加していくことが見込まれるが，事業の見直しや職員の時間外勤務の適正管理を行うこと等により，経常経費の削減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5" name="テキスト ボックス 11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7" name="テキスト ボックス 11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9" name="テキスト ボックス 11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1" name="テキスト ボックス 12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3" name="テキスト ボックス 12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5" name="テキスト ボックス 12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7" name="直線コネクタ 12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2"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3" name="フローチャート: 判断 13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9" name="楕円 138"/>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40" name="債務償還可能年数該当値テキスト"/>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1" name="楕円 70"/>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92001</xdr:rowOff>
    </xdr:from>
    <xdr:ext cx="405111" cy="259045"/>
    <xdr:sp macro="" textlink="">
      <xdr:nvSpPr>
        <xdr:cNvPr id="72" name="【道路】&#10;有形固定資産減価償却率該当値テキスト"/>
        <xdr:cNvSpPr txBox="1"/>
      </xdr:nvSpPr>
      <xdr:spPr>
        <a:xfrm>
          <a:off x="4673600"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3" name="楕円 72"/>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23949</xdr:rowOff>
    </xdr:to>
    <xdr:cxnSp macro="">
      <xdr:nvCxnSpPr>
        <xdr:cNvPr id="74" name="直線コネクタ 73"/>
        <xdr:cNvCxnSpPr/>
      </xdr:nvCxnSpPr>
      <xdr:spPr>
        <a:xfrm flipV="1">
          <a:off x="3797300" y="633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5" name="楕円 74"/>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23949</xdr:rowOff>
    </xdr:to>
    <xdr:cxnSp macro="">
      <xdr:nvCxnSpPr>
        <xdr:cNvPr id="76" name="直線コネクタ 75"/>
        <xdr:cNvCxnSpPr/>
      </xdr:nvCxnSpPr>
      <xdr:spPr>
        <a:xfrm>
          <a:off x="2908300" y="633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79" name="n_1main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0" name="n_2mainValue【道路】&#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72034</xdr:rowOff>
    </xdr:from>
    <xdr:to>
      <xdr:col>55</xdr:col>
      <xdr:colOff>50800</xdr:colOff>
      <xdr:row>42</xdr:row>
      <xdr:rowOff>2184</xdr:rowOff>
    </xdr:to>
    <xdr:sp macro="" textlink="">
      <xdr:nvSpPr>
        <xdr:cNvPr id="120" name="楕円 119"/>
        <xdr:cNvSpPr/>
      </xdr:nvSpPr>
      <xdr:spPr>
        <a:xfrm>
          <a:off x="10426700" y="71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72818</xdr:rowOff>
    </xdr:from>
    <xdr:to>
      <xdr:col>50</xdr:col>
      <xdr:colOff>165100</xdr:colOff>
      <xdr:row>42</xdr:row>
      <xdr:rowOff>2968</xdr:rowOff>
    </xdr:to>
    <xdr:sp macro="" textlink="">
      <xdr:nvSpPr>
        <xdr:cNvPr id="122" name="楕円 121"/>
        <xdr:cNvSpPr/>
      </xdr:nvSpPr>
      <xdr:spPr>
        <a:xfrm>
          <a:off x="9588500" y="71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122834</xdr:rowOff>
    </xdr:from>
    <xdr:to>
      <xdr:col>55</xdr:col>
      <xdr:colOff>0</xdr:colOff>
      <xdr:row>41</xdr:row>
      <xdr:rowOff>123618</xdr:rowOff>
    </xdr:to>
    <xdr:cxnSp macro="">
      <xdr:nvCxnSpPr>
        <xdr:cNvPr id="123" name="直線コネクタ 122"/>
        <xdr:cNvCxnSpPr/>
      </xdr:nvCxnSpPr>
      <xdr:spPr>
        <a:xfrm flipV="1">
          <a:off x="9639300" y="7152284"/>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38250</xdr:rowOff>
    </xdr:from>
    <xdr:to>
      <xdr:col>46</xdr:col>
      <xdr:colOff>38100</xdr:colOff>
      <xdr:row>41</xdr:row>
      <xdr:rowOff>139850</xdr:rowOff>
    </xdr:to>
    <xdr:sp macro="" textlink="">
      <xdr:nvSpPr>
        <xdr:cNvPr id="124" name="楕円 123"/>
        <xdr:cNvSpPr/>
      </xdr:nvSpPr>
      <xdr:spPr>
        <a:xfrm>
          <a:off x="8699500" y="70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89050</xdr:rowOff>
    </xdr:from>
    <xdr:to>
      <xdr:col>50</xdr:col>
      <xdr:colOff>114300</xdr:colOff>
      <xdr:row>41</xdr:row>
      <xdr:rowOff>123618</xdr:rowOff>
    </xdr:to>
    <xdr:cxnSp macro="">
      <xdr:nvCxnSpPr>
        <xdr:cNvPr id="125" name="直線コネクタ 124"/>
        <xdr:cNvCxnSpPr/>
      </xdr:nvCxnSpPr>
      <xdr:spPr>
        <a:xfrm>
          <a:off x="8750300" y="7118500"/>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19495</xdr:rowOff>
    </xdr:from>
    <xdr:ext cx="469744" cy="259045"/>
    <xdr:sp macro="" textlink="">
      <xdr:nvSpPr>
        <xdr:cNvPr id="128" name="n_1mainValue【道路】&#10;一人当たり延長"/>
        <xdr:cNvSpPr txBox="1"/>
      </xdr:nvSpPr>
      <xdr:spPr>
        <a:xfrm>
          <a:off x="9391727" y="687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156377</xdr:rowOff>
    </xdr:from>
    <xdr:ext cx="534377" cy="259045"/>
    <xdr:sp macro="" textlink="">
      <xdr:nvSpPr>
        <xdr:cNvPr id="129" name="n_2mainValue【道路】&#10;一人当たり延長"/>
        <xdr:cNvSpPr txBox="1"/>
      </xdr:nvSpPr>
      <xdr:spPr>
        <a:xfrm>
          <a:off x="8483111" y="68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140244</xdr:rowOff>
    </xdr:from>
    <xdr:to>
      <xdr:col>24</xdr:col>
      <xdr:colOff>114300</xdr:colOff>
      <xdr:row>59</xdr:row>
      <xdr:rowOff>70394</xdr:rowOff>
    </xdr:to>
    <xdr:sp macro="" textlink="">
      <xdr:nvSpPr>
        <xdr:cNvPr id="169" name="楕円 168"/>
        <xdr:cNvSpPr/>
      </xdr:nvSpPr>
      <xdr:spPr>
        <a:xfrm>
          <a:off x="4584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163121</xdr:rowOff>
    </xdr:from>
    <xdr:ext cx="405111" cy="259045"/>
    <xdr:sp macro="" textlink="">
      <xdr:nvSpPr>
        <xdr:cNvPr id="170" name="【橋りょう・トンネル】&#10;有形固定資産減価償却率該当値テキスト"/>
        <xdr:cNvSpPr txBox="1"/>
      </xdr:nvSpPr>
      <xdr:spPr>
        <a:xfrm>
          <a:off x="4673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71" name="楕円 170"/>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47353</xdr:rowOff>
    </xdr:to>
    <xdr:cxnSp macro="">
      <xdr:nvCxnSpPr>
        <xdr:cNvPr id="172" name="直線コネクタ 171"/>
        <xdr:cNvCxnSpPr/>
      </xdr:nvCxnSpPr>
      <xdr:spPr>
        <a:xfrm flipV="1">
          <a:off x="3797300" y="101351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73" name="楕円 172"/>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151856</xdr:rowOff>
    </xdr:to>
    <xdr:cxnSp macro="">
      <xdr:nvCxnSpPr>
        <xdr:cNvPr id="174" name="直線コネクタ 173"/>
        <xdr:cNvCxnSpPr/>
      </xdr:nvCxnSpPr>
      <xdr:spPr>
        <a:xfrm flipV="1">
          <a:off x="2908300" y="101629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77"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78"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144705</xdr:rowOff>
    </xdr:from>
    <xdr:to>
      <xdr:col>55</xdr:col>
      <xdr:colOff>50800</xdr:colOff>
      <xdr:row>63</xdr:row>
      <xdr:rowOff>74855</xdr:rowOff>
    </xdr:to>
    <xdr:sp macro="" textlink="">
      <xdr:nvSpPr>
        <xdr:cNvPr id="216" name="楕円 215"/>
        <xdr:cNvSpPr/>
      </xdr:nvSpPr>
      <xdr:spPr>
        <a:xfrm>
          <a:off x="104267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167582</xdr:rowOff>
    </xdr:from>
    <xdr:ext cx="599010" cy="259045"/>
    <xdr:sp macro="" textlink="">
      <xdr:nvSpPr>
        <xdr:cNvPr id="217" name="【橋りょう・トンネル】&#10;一人当たり有形固定資産（償却資産）額該当値テキスト"/>
        <xdr:cNvSpPr txBox="1"/>
      </xdr:nvSpPr>
      <xdr:spPr>
        <a:xfrm>
          <a:off x="10515600" y="1062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145938</xdr:rowOff>
    </xdr:from>
    <xdr:to>
      <xdr:col>50</xdr:col>
      <xdr:colOff>165100</xdr:colOff>
      <xdr:row>63</xdr:row>
      <xdr:rowOff>76088</xdr:rowOff>
    </xdr:to>
    <xdr:sp macro="" textlink="">
      <xdr:nvSpPr>
        <xdr:cNvPr id="218" name="楕円 217"/>
        <xdr:cNvSpPr/>
      </xdr:nvSpPr>
      <xdr:spPr>
        <a:xfrm>
          <a:off x="95885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24055</xdr:rowOff>
    </xdr:from>
    <xdr:to>
      <xdr:col>55</xdr:col>
      <xdr:colOff>0</xdr:colOff>
      <xdr:row>63</xdr:row>
      <xdr:rowOff>25288</xdr:rowOff>
    </xdr:to>
    <xdr:cxnSp macro="">
      <xdr:nvCxnSpPr>
        <xdr:cNvPr id="219" name="直線コネクタ 218"/>
        <xdr:cNvCxnSpPr/>
      </xdr:nvCxnSpPr>
      <xdr:spPr>
        <a:xfrm flipV="1">
          <a:off x="9639300" y="10825405"/>
          <a:ext cx="8382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139983</xdr:rowOff>
    </xdr:from>
    <xdr:to>
      <xdr:col>46</xdr:col>
      <xdr:colOff>38100</xdr:colOff>
      <xdr:row>63</xdr:row>
      <xdr:rowOff>70133</xdr:rowOff>
    </xdr:to>
    <xdr:sp macro="" textlink="">
      <xdr:nvSpPr>
        <xdr:cNvPr id="220" name="楕円 219"/>
        <xdr:cNvSpPr/>
      </xdr:nvSpPr>
      <xdr:spPr>
        <a:xfrm>
          <a:off x="8699500" y="10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19333</xdr:rowOff>
    </xdr:from>
    <xdr:to>
      <xdr:col>50</xdr:col>
      <xdr:colOff>114300</xdr:colOff>
      <xdr:row>63</xdr:row>
      <xdr:rowOff>25288</xdr:rowOff>
    </xdr:to>
    <xdr:cxnSp macro="">
      <xdr:nvCxnSpPr>
        <xdr:cNvPr id="221" name="直線コネクタ 220"/>
        <xdr:cNvCxnSpPr/>
      </xdr:nvCxnSpPr>
      <xdr:spPr>
        <a:xfrm>
          <a:off x="8750300" y="1082068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92615</xdr:rowOff>
    </xdr:from>
    <xdr:ext cx="599010" cy="259045"/>
    <xdr:sp macro="" textlink="">
      <xdr:nvSpPr>
        <xdr:cNvPr id="224" name="n_1mainValue【橋りょう・トンネル】&#10;一人当たり有形固定資産（償却資産）額"/>
        <xdr:cNvSpPr txBox="1"/>
      </xdr:nvSpPr>
      <xdr:spPr>
        <a:xfrm>
          <a:off x="93270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86660</xdr:rowOff>
    </xdr:from>
    <xdr:ext cx="599010" cy="259045"/>
    <xdr:sp macro="" textlink="">
      <xdr:nvSpPr>
        <xdr:cNvPr id="225" name="n_2mainValue【橋りょう・トンネル】&#10;一人当たり有形固定資産（償却資産）額"/>
        <xdr:cNvSpPr txBox="1"/>
      </xdr:nvSpPr>
      <xdr:spPr>
        <a:xfrm>
          <a:off x="8450795" y="1054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264" name="楕円 263"/>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265" name="【公営住宅】&#10;有形固定資産減価償却率該当値テキスト"/>
        <xdr:cNvSpPr txBox="1"/>
      </xdr:nvSpPr>
      <xdr:spPr>
        <a:xfrm>
          <a:off x="4673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66" name="楕円 265"/>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123825</xdr:rowOff>
    </xdr:to>
    <xdr:cxnSp macro="">
      <xdr:nvCxnSpPr>
        <xdr:cNvPr id="267" name="直線コネクタ 266"/>
        <xdr:cNvCxnSpPr/>
      </xdr:nvCxnSpPr>
      <xdr:spPr>
        <a:xfrm flipV="1">
          <a:off x="3797300" y="143122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268" name="楕円 267"/>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84</xdr:row>
      <xdr:rowOff>57150</xdr:rowOff>
    </xdr:to>
    <xdr:cxnSp macro="">
      <xdr:nvCxnSpPr>
        <xdr:cNvPr id="269" name="直線コネクタ 268"/>
        <xdr:cNvCxnSpPr/>
      </xdr:nvCxnSpPr>
      <xdr:spPr>
        <a:xfrm flipV="1">
          <a:off x="2908300" y="14354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72" name="n_1mainValue【公営住宅】&#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73" name="n_2mainValue【公営住宅】&#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92914</xdr:rowOff>
    </xdr:from>
    <xdr:to>
      <xdr:col>55</xdr:col>
      <xdr:colOff>50800</xdr:colOff>
      <xdr:row>86</xdr:row>
      <xdr:rowOff>23064</xdr:rowOff>
    </xdr:to>
    <xdr:sp macro="" textlink="">
      <xdr:nvSpPr>
        <xdr:cNvPr id="309" name="楕円 308"/>
        <xdr:cNvSpPr/>
      </xdr:nvSpPr>
      <xdr:spPr>
        <a:xfrm>
          <a:off x="10426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7841</xdr:rowOff>
    </xdr:from>
    <xdr:ext cx="469744" cy="259045"/>
    <xdr:sp macro="" textlink="">
      <xdr:nvSpPr>
        <xdr:cNvPr id="310" name="【公営住宅】&#10;一人当たり面積該当値テキスト"/>
        <xdr:cNvSpPr txBox="1"/>
      </xdr:nvSpPr>
      <xdr:spPr>
        <a:xfrm>
          <a:off x="10515600" y="1458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11" name="楕円 310"/>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143714</xdr:rowOff>
    </xdr:from>
    <xdr:to>
      <xdr:col>55</xdr:col>
      <xdr:colOff>0</xdr:colOff>
      <xdr:row>85</xdr:row>
      <xdr:rowOff>144171</xdr:rowOff>
    </xdr:to>
    <xdr:cxnSp macro="">
      <xdr:nvCxnSpPr>
        <xdr:cNvPr id="312" name="直線コネクタ 311"/>
        <xdr:cNvCxnSpPr/>
      </xdr:nvCxnSpPr>
      <xdr:spPr>
        <a:xfrm flipV="1">
          <a:off x="9639300" y="14716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93827</xdr:rowOff>
    </xdr:from>
    <xdr:to>
      <xdr:col>46</xdr:col>
      <xdr:colOff>38100</xdr:colOff>
      <xdr:row>86</xdr:row>
      <xdr:rowOff>23977</xdr:rowOff>
    </xdr:to>
    <xdr:sp macro="" textlink="">
      <xdr:nvSpPr>
        <xdr:cNvPr id="313" name="楕円 312"/>
        <xdr:cNvSpPr/>
      </xdr:nvSpPr>
      <xdr:spPr>
        <a:xfrm>
          <a:off x="8699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144627</xdr:rowOff>
    </xdr:to>
    <xdr:cxnSp macro="">
      <xdr:nvCxnSpPr>
        <xdr:cNvPr id="314" name="直線コネクタ 313"/>
        <xdr:cNvCxnSpPr/>
      </xdr:nvCxnSpPr>
      <xdr:spPr>
        <a:xfrm flipV="1">
          <a:off x="8750300" y="147174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17" name="n_1mainValue【公営住宅】&#10;一人当たり面積"/>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15104</xdr:rowOff>
    </xdr:from>
    <xdr:ext cx="469744" cy="259045"/>
    <xdr:sp macro="" textlink="">
      <xdr:nvSpPr>
        <xdr:cNvPr id="318" name="n_2mainValue【公営住宅】&#10;一人当たり面積"/>
        <xdr:cNvSpPr txBox="1"/>
      </xdr:nvSpPr>
      <xdr:spPr>
        <a:xfrm>
          <a:off x="8515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84364</xdr:rowOff>
    </xdr:from>
    <xdr:to>
      <xdr:col>85</xdr:col>
      <xdr:colOff>126364</xdr:colOff>
      <xdr:row>40</xdr:row>
      <xdr:rowOff>43543</xdr:rowOff>
    </xdr:to>
    <xdr:cxnSp macro="">
      <xdr:nvCxnSpPr>
        <xdr:cNvPr id="360" name="直線コネクタ 359"/>
        <xdr:cNvCxnSpPr/>
      </xdr:nvCxnSpPr>
      <xdr:spPr>
        <a:xfrm flipV="1">
          <a:off x="16318864" y="57422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47370</xdr:rowOff>
    </xdr:from>
    <xdr:ext cx="405111" cy="259045"/>
    <xdr:sp macro="" textlink="">
      <xdr:nvSpPr>
        <xdr:cNvPr id="361" name="【認定こども園・幼稚園・保育所】&#10;有形固定資産減価償却率最小値テキスト"/>
        <xdr:cNvSpPr txBox="1"/>
      </xdr:nvSpPr>
      <xdr:spPr>
        <a:xfrm>
          <a:off x="16357600" y="690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43543</xdr:rowOff>
    </xdr:from>
    <xdr:to>
      <xdr:col>86</xdr:col>
      <xdr:colOff>25400</xdr:colOff>
      <xdr:row>40</xdr:row>
      <xdr:rowOff>43543</xdr:rowOff>
    </xdr:to>
    <xdr:cxnSp macro="">
      <xdr:nvCxnSpPr>
        <xdr:cNvPr id="362" name="直線コネクタ 361"/>
        <xdr:cNvCxnSpPr/>
      </xdr:nvCxnSpPr>
      <xdr:spPr>
        <a:xfrm>
          <a:off x="16230600" y="690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31041</xdr:rowOff>
    </xdr:from>
    <xdr:ext cx="405111" cy="259045"/>
    <xdr:sp macro="" textlink="">
      <xdr:nvSpPr>
        <xdr:cNvPr id="363" name="【認定こども園・幼稚園・保育所】&#10;有形固定資産減価償却率最大値テキスト"/>
        <xdr:cNvSpPr txBox="1"/>
      </xdr:nvSpPr>
      <xdr:spPr>
        <a:xfrm>
          <a:off x="163576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84364</xdr:rowOff>
    </xdr:from>
    <xdr:to>
      <xdr:col>86</xdr:col>
      <xdr:colOff>25400</xdr:colOff>
      <xdr:row>33</xdr:row>
      <xdr:rowOff>84364</xdr:rowOff>
    </xdr:to>
    <xdr:cxnSp macro="">
      <xdr:nvCxnSpPr>
        <xdr:cNvPr id="364" name="直線コネクタ 363"/>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6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66" name="フローチャート: 判断 36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67" name="フローチャート: 判断 366"/>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58057</xdr:rowOff>
    </xdr:from>
    <xdr:to>
      <xdr:col>76</xdr:col>
      <xdr:colOff>165100</xdr:colOff>
      <xdr:row>37</xdr:row>
      <xdr:rowOff>159657</xdr:rowOff>
    </xdr:to>
    <xdr:sp macro="" textlink="">
      <xdr:nvSpPr>
        <xdr:cNvPr id="368" name="フローチャート: 判断 367"/>
        <xdr:cNvSpPr/>
      </xdr:nvSpPr>
      <xdr:spPr>
        <a:xfrm>
          <a:off x="14541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374" name="楕円 373"/>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79120</xdr:rowOff>
    </xdr:from>
    <xdr:ext cx="405111" cy="259045"/>
    <xdr:sp macro="" textlink="">
      <xdr:nvSpPr>
        <xdr:cNvPr id="375" name="【認定こども園・幼稚園・保育所】&#10;有形固定資産減価償却率該当値テキスト"/>
        <xdr:cNvSpPr txBox="1"/>
      </xdr:nvSpPr>
      <xdr:spPr>
        <a:xfrm>
          <a:off x="16357600" y="676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376" name="楕円 375"/>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100693</xdr:rowOff>
    </xdr:to>
    <xdr:cxnSp macro="">
      <xdr:nvCxnSpPr>
        <xdr:cNvPr id="377" name="直線コネクタ 376"/>
        <xdr:cNvCxnSpPr/>
      </xdr:nvCxnSpPr>
      <xdr:spPr>
        <a:xfrm flipV="1">
          <a:off x="15481300" y="69015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xdr:rowOff>
    </xdr:from>
    <xdr:to>
      <xdr:col>76</xdr:col>
      <xdr:colOff>165100</xdr:colOff>
      <xdr:row>41</xdr:row>
      <xdr:rowOff>113937</xdr:rowOff>
    </xdr:to>
    <xdr:sp macro="" textlink="">
      <xdr:nvSpPr>
        <xdr:cNvPr id="378" name="楕円 377"/>
        <xdr:cNvSpPr/>
      </xdr:nvSpPr>
      <xdr:spPr>
        <a:xfrm>
          <a:off x="14541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100693</xdr:rowOff>
    </xdr:from>
    <xdr:to>
      <xdr:col>81</xdr:col>
      <xdr:colOff>50800</xdr:colOff>
      <xdr:row>41</xdr:row>
      <xdr:rowOff>63137</xdr:rowOff>
    </xdr:to>
    <xdr:cxnSp macro="">
      <xdr:nvCxnSpPr>
        <xdr:cNvPr id="379" name="直線コネクタ 378"/>
        <xdr:cNvCxnSpPr/>
      </xdr:nvCxnSpPr>
      <xdr:spPr>
        <a:xfrm flipV="1">
          <a:off x="14592300" y="695869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80"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4734</xdr:rowOff>
    </xdr:from>
    <xdr:ext cx="405111" cy="259045"/>
    <xdr:sp macro="" textlink="">
      <xdr:nvSpPr>
        <xdr:cNvPr id="381" name="n_2aveValue【認定こども園・幼稚園・保育所】&#10;有形固定資産減価償却率"/>
        <xdr:cNvSpPr txBox="1"/>
      </xdr:nvSpPr>
      <xdr:spPr>
        <a:xfrm>
          <a:off x="14389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382" name="n_1mainValue【認定こども園・幼稚園・保育所】&#10;有形固定資産減価償却率"/>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105064</xdr:rowOff>
    </xdr:from>
    <xdr:ext cx="405111" cy="259045"/>
    <xdr:sp macro="" textlink="">
      <xdr:nvSpPr>
        <xdr:cNvPr id="383" name="n_2mainValue【認定こども園・幼稚園・保育所】&#10;有形固定資産減価償却率"/>
        <xdr:cNvSpPr txBox="1"/>
      </xdr:nvSpPr>
      <xdr:spPr>
        <a:xfrm>
          <a:off x="14389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4" name="直線コネクタ 3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5" name="テキスト ボックス 39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6" name="直線コネクタ 3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7" name="テキスト ボックス 39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8" name="直線コネクタ 3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9" name="テキスト ボックス 39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0" name="直線コネクタ 3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1" name="テキスト ボックス 40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5" name="直線コネクタ 404"/>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7" name="直線コネクタ 40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8"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9" name="直線コネクタ 408"/>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10"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1" name="フローチャート: 判断 410"/>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2" name="フローチャート: 判断 41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3" name="フローチャート: 判断 412"/>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19" name="楕円 418"/>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20"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xdr:rowOff>
    </xdr:from>
    <xdr:to>
      <xdr:col>112</xdr:col>
      <xdr:colOff>38100</xdr:colOff>
      <xdr:row>41</xdr:row>
      <xdr:rowOff>110998</xdr:rowOff>
    </xdr:to>
    <xdr:sp macro="" textlink="">
      <xdr:nvSpPr>
        <xdr:cNvPr id="421" name="楕円 420"/>
        <xdr:cNvSpPr/>
      </xdr:nvSpPr>
      <xdr:spPr>
        <a:xfrm>
          <a:off x="21272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60198</xdr:rowOff>
    </xdr:to>
    <xdr:cxnSp macro="">
      <xdr:nvCxnSpPr>
        <xdr:cNvPr id="422" name="直線コネクタ 421"/>
        <xdr:cNvCxnSpPr/>
      </xdr:nvCxnSpPr>
      <xdr:spPr>
        <a:xfrm flipV="1">
          <a:off x="21323300" y="708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xdr:rowOff>
    </xdr:from>
    <xdr:to>
      <xdr:col>107</xdr:col>
      <xdr:colOff>101600</xdr:colOff>
      <xdr:row>41</xdr:row>
      <xdr:rowOff>110998</xdr:rowOff>
    </xdr:to>
    <xdr:sp macro="" textlink="">
      <xdr:nvSpPr>
        <xdr:cNvPr id="423" name="楕円 422"/>
        <xdr:cNvSpPr/>
      </xdr:nvSpPr>
      <xdr:spPr>
        <a:xfrm>
          <a:off x="20383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60198</xdr:rowOff>
    </xdr:from>
    <xdr:to>
      <xdr:col>111</xdr:col>
      <xdr:colOff>177800</xdr:colOff>
      <xdr:row>41</xdr:row>
      <xdr:rowOff>60198</xdr:rowOff>
    </xdr:to>
    <xdr:cxnSp macro="">
      <xdr:nvCxnSpPr>
        <xdr:cNvPr id="424" name="直線コネクタ 423"/>
        <xdr:cNvCxnSpPr/>
      </xdr:nvCxnSpPr>
      <xdr:spPr>
        <a:xfrm>
          <a:off x="20434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6"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102125</xdr:rowOff>
    </xdr:from>
    <xdr:ext cx="469744" cy="259045"/>
    <xdr:sp macro="" textlink="">
      <xdr:nvSpPr>
        <xdr:cNvPr id="427" name="n_1mainValue【認定こども園・幼稚園・保育所】&#10;一人当たり面積"/>
        <xdr:cNvSpPr txBox="1"/>
      </xdr:nvSpPr>
      <xdr:spPr>
        <a:xfrm>
          <a:off x="210757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102125</xdr:rowOff>
    </xdr:from>
    <xdr:ext cx="469744" cy="259045"/>
    <xdr:sp macro="" textlink="">
      <xdr:nvSpPr>
        <xdr:cNvPr id="428" name="n_2mainValue【認定こども園・幼稚園・保育所】&#10;一人当たり面積"/>
        <xdr:cNvSpPr txBox="1"/>
      </xdr:nvSpPr>
      <xdr:spPr>
        <a:xfrm>
          <a:off x="20199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3" name="直線コネクタ 452"/>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4"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5" name="直線コネクタ 454"/>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6"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7" name="直線コネクタ 456"/>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8"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9" name="フローチャート: 判断 458"/>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0" name="フローチャート: 判断 45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1" name="フローチャート: 判断 460"/>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7" name="楕円 466"/>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68" name="【学校施設】&#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469" name="楕円 468"/>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64770</xdr:rowOff>
    </xdr:to>
    <xdr:cxnSp macro="">
      <xdr:nvCxnSpPr>
        <xdr:cNvPr id="470" name="直線コネクタ 469"/>
        <xdr:cNvCxnSpPr/>
      </xdr:nvCxnSpPr>
      <xdr:spPr>
        <a:xfrm flipV="1">
          <a:off x="15481300" y="10321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71" name="楕円 470"/>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61</xdr:row>
      <xdr:rowOff>3810</xdr:rowOff>
    </xdr:to>
    <xdr:cxnSp macro="">
      <xdr:nvCxnSpPr>
        <xdr:cNvPr id="472" name="直線コネクタ 471"/>
        <xdr:cNvCxnSpPr/>
      </xdr:nvCxnSpPr>
      <xdr:spPr>
        <a:xfrm flipV="1">
          <a:off x="14592300" y="103517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3"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4"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475" name="n_1main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476" name="n_2main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9" name="直線コネクタ 49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1" name="直線コネクタ 50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3" name="直線コネクタ 50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04"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5" name="フローチャート: 判断 50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6" name="フローチャート: 判断 50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7" name="フローチャート: 判断 506"/>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40183</xdr:rowOff>
    </xdr:from>
    <xdr:to>
      <xdr:col>116</xdr:col>
      <xdr:colOff>114300</xdr:colOff>
      <xdr:row>62</xdr:row>
      <xdr:rowOff>141783</xdr:rowOff>
    </xdr:to>
    <xdr:sp macro="" textlink="">
      <xdr:nvSpPr>
        <xdr:cNvPr id="513" name="楕円 512"/>
        <xdr:cNvSpPr/>
      </xdr:nvSpPr>
      <xdr:spPr>
        <a:xfrm>
          <a:off x="22110700" y="10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63060</xdr:rowOff>
    </xdr:from>
    <xdr:ext cx="469744" cy="259045"/>
    <xdr:sp macro="" textlink="">
      <xdr:nvSpPr>
        <xdr:cNvPr id="514" name="【学校施設】&#10;一人当たり面積該当値テキスト"/>
        <xdr:cNvSpPr txBox="1"/>
      </xdr:nvSpPr>
      <xdr:spPr>
        <a:xfrm>
          <a:off x="22199600" y="105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47955</xdr:rowOff>
    </xdr:from>
    <xdr:to>
      <xdr:col>112</xdr:col>
      <xdr:colOff>38100</xdr:colOff>
      <xdr:row>62</xdr:row>
      <xdr:rowOff>149555</xdr:rowOff>
    </xdr:to>
    <xdr:sp macro="" textlink="">
      <xdr:nvSpPr>
        <xdr:cNvPr id="515" name="楕円 514"/>
        <xdr:cNvSpPr/>
      </xdr:nvSpPr>
      <xdr:spPr>
        <a:xfrm>
          <a:off x="212725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90983</xdr:rowOff>
    </xdr:from>
    <xdr:to>
      <xdr:col>116</xdr:col>
      <xdr:colOff>63500</xdr:colOff>
      <xdr:row>62</xdr:row>
      <xdr:rowOff>98755</xdr:rowOff>
    </xdr:to>
    <xdr:cxnSp macro="">
      <xdr:nvCxnSpPr>
        <xdr:cNvPr id="516" name="直線コネクタ 515"/>
        <xdr:cNvCxnSpPr/>
      </xdr:nvCxnSpPr>
      <xdr:spPr>
        <a:xfrm flipV="1">
          <a:off x="21323300" y="1072088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517" name="楕円 516"/>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98755</xdr:rowOff>
    </xdr:to>
    <xdr:cxnSp macro="">
      <xdr:nvCxnSpPr>
        <xdr:cNvPr id="518" name="直線コネクタ 517"/>
        <xdr:cNvCxnSpPr/>
      </xdr:nvCxnSpPr>
      <xdr:spPr>
        <a:xfrm>
          <a:off x="20434300" y="1062532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1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520" name="n_2aveValue【学校施設】&#10;一人当たり面積"/>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166082</xdr:rowOff>
    </xdr:from>
    <xdr:ext cx="469744" cy="259045"/>
    <xdr:sp macro="" textlink="">
      <xdr:nvSpPr>
        <xdr:cNvPr id="521" name="n_1mainValue【学校施設】&#10;一人当たり面積"/>
        <xdr:cNvSpPr txBox="1"/>
      </xdr:nvSpPr>
      <xdr:spPr>
        <a:xfrm>
          <a:off x="21075727" y="104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522" name="n_2mainValue【学校施設】&#10;一人当たり面積"/>
        <xdr:cNvSpPr txBox="1"/>
      </xdr:nvSpPr>
      <xdr:spPr>
        <a:xfrm>
          <a:off x="20199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類似団体と比較して特に有形固定資産減価償却率が低くなっている施設は，認定こども園・幼稚園・保育所および公営住宅であり，唯一高くなっている施設は，橋りょう・トンネルである。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認定こども園・幼稚園・保育所については，八原保育所のみが該当施設であるが，有形固定資産減価償却率は</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％と類似団体内において最小値となっている。これは，八原保育所の建築が平成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年度と比較的新しいためである。併せて，１保育所のみであるため一人当たり面積も類似団体平均値と比べて小さくなっている。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公営住宅については，築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年が経過し老朽化が進んでいるが，平成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年度以降大規模な改修工事を行ってきたことにより，有形固定資産減価償却率は</a:t>
          </a:r>
          <a:r>
            <a:rPr kumimoji="1" lang="en-US" altLang="ja-JP" sz="1100">
              <a:latin typeface="ＭＳ Ｐゴシック" panose="020B0600070205080204" pitchFamily="50" charset="-128"/>
              <a:ea typeface="ＭＳ Ｐゴシック" panose="020B0600070205080204" pitchFamily="50" charset="-128"/>
            </a:rPr>
            <a:t>48.7</a:t>
          </a:r>
          <a:r>
            <a:rPr kumimoji="1" lang="ja-JP" altLang="en-US" sz="1100">
              <a:latin typeface="ＭＳ Ｐゴシック" panose="020B0600070205080204" pitchFamily="50" charset="-128"/>
              <a:ea typeface="ＭＳ Ｐゴシック" panose="020B0600070205080204" pitchFamily="50" charset="-128"/>
            </a:rPr>
            <a:t>％と類似団体平均値よりも大きく下回っている。今後は，平成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年度に策定する長寿命化計画に基づき，経費の増加に留意しながら，外壁改修やバリアフリー化工事などを行うことで，さらなる建物の長寿命化及び利用環境の向上に取り組んでいく。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年代に建築されたものが多く，資産形成とみなされる大規模な改修工事の本数も２本と少ないことから，有形固定資産減価償却率は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％と類似団体平均を上回っている。今後は，維持管理により安全性を担保し長寿命化を図るとともに，集約化・撤去なども考慮に入れながらコストの縮減に努めていく。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72753</xdr:rowOff>
    </xdr:from>
    <xdr:to>
      <xdr:col>24</xdr:col>
      <xdr:colOff>114300</xdr:colOff>
      <xdr:row>36</xdr:row>
      <xdr:rowOff>2903</xdr:rowOff>
    </xdr:to>
    <xdr:sp macro="" textlink="">
      <xdr:nvSpPr>
        <xdr:cNvPr id="71" name="楕円 70"/>
        <xdr:cNvSpPr/>
      </xdr:nvSpPr>
      <xdr:spPr>
        <a:xfrm>
          <a:off x="4584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95630</xdr:rowOff>
    </xdr:from>
    <xdr:ext cx="405111" cy="259045"/>
    <xdr:sp macro="" textlink="">
      <xdr:nvSpPr>
        <xdr:cNvPr id="72" name="【図書館】&#10;有形固定資産減価償却率該当値テキスト"/>
        <xdr:cNvSpPr txBox="1"/>
      </xdr:nvSpPr>
      <xdr:spPr>
        <a:xfrm>
          <a:off x="4673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123553</xdr:rowOff>
    </xdr:to>
    <xdr:cxnSp macro="">
      <xdr:nvCxnSpPr>
        <xdr:cNvPr id="74" name="直線コネクタ 73"/>
        <xdr:cNvCxnSpPr/>
      </xdr:nvCxnSpPr>
      <xdr:spPr>
        <a:xfrm>
          <a:off x="3797300" y="60655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107043</xdr:rowOff>
    </xdr:from>
    <xdr:to>
      <xdr:col>15</xdr:col>
      <xdr:colOff>101600</xdr:colOff>
      <xdr:row>36</xdr:row>
      <xdr:rowOff>37193</xdr:rowOff>
    </xdr:to>
    <xdr:sp macro="" textlink="">
      <xdr:nvSpPr>
        <xdr:cNvPr id="75" name="楕円 74"/>
        <xdr:cNvSpPr/>
      </xdr:nvSpPr>
      <xdr:spPr>
        <a:xfrm>
          <a:off x="2857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157843</xdr:rowOff>
    </xdr:to>
    <xdr:cxnSp macro="">
      <xdr:nvCxnSpPr>
        <xdr:cNvPr id="76" name="直線コネクタ 75"/>
        <xdr:cNvCxnSpPr/>
      </xdr:nvCxnSpPr>
      <xdr:spPr>
        <a:xfrm flipV="1">
          <a:off x="2908300" y="60655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79" name="n_1mainValue【図書館】&#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53720</xdr:rowOff>
    </xdr:from>
    <xdr:ext cx="405111" cy="259045"/>
    <xdr:sp macro="" textlink="">
      <xdr:nvSpPr>
        <xdr:cNvPr id="80" name="n_2mainValue【図書館】&#10;有形固定資産減価償却率"/>
        <xdr:cNvSpPr txBox="1"/>
      </xdr:nvSpPr>
      <xdr:spPr>
        <a:xfrm>
          <a:off x="2705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楕円 117"/>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9"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0" name="楕円 119"/>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40</xdr:row>
      <xdr:rowOff>114300</xdr:rowOff>
    </xdr:to>
    <xdr:cxnSp macro="">
      <xdr:nvCxnSpPr>
        <xdr:cNvPr id="121" name="直線コネクタ 120"/>
        <xdr:cNvCxnSpPr/>
      </xdr:nvCxnSpPr>
      <xdr:spPr>
        <a:xfrm flipV="1">
          <a:off x="9639300" y="6819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3" name="直線コネクタ 122"/>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6"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7"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7" name="楕円 166"/>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68"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79828</xdr:rowOff>
    </xdr:from>
    <xdr:to>
      <xdr:col>20</xdr:col>
      <xdr:colOff>38100</xdr:colOff>
      <xdr:row>62</xdr:row>
      <xdr:rowOff>9978</xdr:rowOff>
    </xdr:to>
    <xdr:sp macro="" textlink="">
      <xdr:nvSpPr>
        <xdr:cNvPr id="169" name="楕円 168"/>
        <xdr:cNvSpPr/>
      </xdr:nvSpPr>
      <xdr:spPr>
        <a:xfrm>
          <a:off x="3746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130628</xdr:rowOff>
    </xdr:to>
    <xdr:cxnSp macro="">
      <xdr:nvCxnSpPr>
        <xdr:cNvPr id="170" name="直線コネクタ 169"/>
        <xdr:cNvCxnSpPr/>
      </xdr:nvCxnSpPr>
      <xdr:spPr>
        <a:xfrm flipV="1">
          <a:off x="3797300" y="105613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71" name="楕円 170"/>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62</xdr:row>
      <xdr:rowOff>24493</xdr:rowOff>
    </xdr:to>
    <xdr:cxnSp macro="">
      <xdr:nvCxnSpPr>
        <xdr:cNvPr id="172" name="直線コネクタ 171"/>
        <xdr:cNvCxnSpPr/>
      </xdr:nvCxnSpPr>
      <xdr:spPr>
        <a:xfrm flipV="1">
          <a:off x="2908300" y="1058907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xdr:rowOff>
    </xdr:from>
    <xdr:ext cx="405111" cy="259045"/>
    <xdr:sp macro="" textlink="">
      <xdr:nvSpPr>
        <xdr:cNvPr id="175" name="n_1mainValue【体育館・プール】&#10;有形固定資産減価償却率"/>
        <xdr:cNvSpPr txBox="1"/>
      </xdr:nvSpPr>
      <xdr:spPr>
        <a:xfrm>
          <a:off x="358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176" name="n_2mainValue【体育館・プール】&#10;有形固定資産減価償却率"/>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14" name="楕円 213"/>
        <xdr:cNvSpPr/>
      </xdr:nvSpPr>
      <xdr:spPr>
        <a:xfrm>
          <a:off x="10426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2557</xdr:rowOff>
    </xdr:from>
    <xdr:ext cx="469744" cy="259045"/>
    <xdr:sp macro="" textlink="">
      <xdr:nvSpPr>
        <xdr:cNvPr id="215" name="【体育館・プール】&#10;一人当たり面積該当値テキスト"/>
        <xdr:cNvSpPr txBox="1"/>
      </xdr:nvSpPr>
      <xdr:spPr>
        <a:xfrm>
          <a:off x="10515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16" name="楕円 215"/>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30480</xdr:rowOff>
    </xdr:from>
    <xdr:to>
      <xdr:col>55</xdr:col>
      <xdr:colOff>0</xdr:colOff>
      <xdr:row>61</xdr:row>
      <xdr:rowOff>34290</xdr:rowOff>
    </xdr:to>
    <xdr:cxnSp macro="">
      <xdr:nvCxnSpPr>
        <xdr:cNvPr id="217" name="直線コネクタ 216"/>
        <xdr:cNvCxnSpPr/>
      </xdr:nvCxnSpPr>
      <xdr:spPr>
        <a:xfrm flipV="1">
          <a:off x="9639300" y="1048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18" name="楕円 217"/>
        <xdr:cNvSpPr/>
      </xdr:nvSpPr>
      <xdr:spPr>
        <a:xfrm>
          <a:off x="869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61</xdr:row>
      <xdr:rowOff>38100</xdr:rowOff>
    </xdr:to>
    <xdr:cxnSp macro="">
      <xdr:nvCxnSpPr>
        <xdr:cNvPr id="219" name="直線コネクタ 218"/>
        <xdr:cNvCxnSpPr/>
      </xdr:nvCxnSpPr>
      <xdr:spPr>
        <a:xfrm flipV="1">
          <a:off x="8750300" y="1049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222" name="n_1main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23" name="n_2main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2" name="楕円 261"/>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63" name="【福祉施設】&#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64" name="楕円 263"/>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106680</xdr:rowOff>
    </xdr:to>
    <xdr:cxnSp macro="">
      <xdr:nvCxnSpPr>
        <xdr:cNvPr id="265" name="直線コネクタ 264"/>
        <xdr:cNvCxnSpPr/>
      </xdr:nvCxnSpPr>
      <xdr:spPr>
        <a:xfrm flipV="1">
          <a:off x="3797300" y="13952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266" name="楕円 265"/>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83</xdr:row>
      <xdr:rowOff>62864</xdr:rowOff>
    </xdr:to>
    <xdr:cxnSp macro="">
      <xdr:nvCxnSpPr>
        <xdr:cNvPr id="267" name="直線コネクタ 266"/>
        <xdr:cNvCxnSpPr/>
      </xdr:nvCxnSpPr>
      <xdr:spPr>
        <a:xfrm flipV="1">
          <a:off x="2908300" y="13994130"/>
          <a:ext cx="8890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0" name="n_1mainValue【福祉施設】&#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71" name="n_2main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85598</xdr:rowOff>
    </xdr:from>
    <xdr:to>
      <xdr:col>55</xdr:col>
      <xdr:colOff>50800</xdr:colOff>
      <xdr:row>86</xdr:row>
      <xdr:rowOff>15748</xdr:rowOff>
    </xdr:to>
    <xdr:sp macro="" textlink="">
      <xdr:nvSpPr>
        <xdr:cNvPr id="307" name="楕円 306"/>
        <xdr:cNvSpPr/>
      </xdr:nvSpPr>
      <xdr:spPr>
        <a:xfrm>
          <a:off x="10426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xdr:rowOff>
    </xdr:from>
    <xdr:ext cx="469744" cy="259045"/>
    <xdr:sp macro="" textlink="">
      <xdr:nvSpPr>
        <xdr:cNvPr id="308" name="【福祉施設】&#10;一人当たり面積該当値テキスト"/>
        <xdr:cNvSpPr txBox="1"/>
      </xdr:nvSpPr>
      <xdr:spPr>
        <a:xfrm>
          <a:off x="10515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309" name="楕円 308"/>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136398</xdr:rowOff>
    </xdr:from>
    <xdr:to>
      <xdr:col>55</xdr:col>
      <xdr:colOff>0</xdr:colOff>
      <xdr:row>85</xdr:row>
      <xdr:rowOff>136398</xdr:rowOff>
    </xdr:to>
    <xdr:cxnSp macro="">
      <xdr:nvCxnSpPr>
        <xdr:cNvPr id="310" name="直線コネクタ 309"/>
        <xdr:cNvCxnSpPr/>
      </xdr:nvCxnSpPr>
      <xdr:spPr>
        <a:xfrm>
          <a:off x="9639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11" name="楕円 310"/>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136398</xdr:rowOff>
    </xdr:to>
    <xdr:cxnSp macro="">
      <xdr:nvCxnSpPr>
        <xdr:cNvPr id="312" name="直線コネクタ 311"/>
        <xdr:cNvCxnSpPr/>
      </xdr:nvCxnSpPr>
      <xdr:spPr>
        <a:xfrm>
          <a:off x="8750300" y="14686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6875</xdr:rowOff>
    </xdr:from>
    <xdr:ext cx="469744" cy="259045"/>
    <xdr:sp macro="" textlink="">
      <xdr:nvSpPr>
        <xdr:cNvPr id="315"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16"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356" name="楕円 355"/>
        <xdr:cNvSpPr/>
      </xdr:nvSpPr>
      <xdr:spPr>
        <a:xfrm>
          <a:off x="4584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357" name="【市民会館】&#10;有形固定資産減価償却率該当値テキスト"/>
        <xdr:cNvSpPr txBox="1"/>
      </xdr:nvSpPr>
      <xdr:spPr>
        <a:xfrm>
          <a:off x="4673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54792</xdr:rowOff>
    </xdr:from>
    <xdr:to>
      <xdr:col>20</xdr:col>
      <xdr:colOff>38100</xdr:colOff>
      <xdr:row>103</xdr:row>
      <xdr:rowOff>156392</xdr:rowOff>
    </xdr:to>
    <xdr:sp macro="" textlink="">
      <xdr:nvSpPr>
        <xdr:cNvPr id="358" name="楕円 357"/>
        <xdr:cNvSpPr/>
      </xdr:nvSpPr>
      <xdr:spPr>
        <a:xfrm>
          <a:off x="3746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105592</xdr:rowOff>
    </xdr:to>
    <xdr:cxnSp macro="">
      <xdr:nvCxnSpPr>
        <xdr:cNvPr id="359" name="直線コネクタ 358"/>
        <xdr:cNvCxnSpPr/>
      </xdr:nvCxnSpPr>
      <xdr:spPr>
        <a:xfrm flipV="1">
          <a:off x="3797300" y="177224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360" name="楕円 359"/>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105592</xdr:rowOff>
    </xdr:from>
    <xdr:to>
      <xdr:col>19</xdr:col>
      <xdr:colOff>177800</xdr:colOff>
      <xdr:row>103</xdr:row>
      <xdr:rowOff>136616</xdr:rowOff>
    </xdr:to>
    <xdr:cxnSp macro="">
      <xdr:nvCxnSpPr>
        <xdr:cNvPr id="361" name="直線コネクタ 360"/>
        <xdr:cNvCxnSpPr/>
      </xdr:nvCxnSpPr>
      <xdr:spPr>
        <a:xfrm flipV="1">
          <a:off x="2908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1469</xdr:rowOff>
    </xdr:from>
    <xdr:ext cx="405111" cy="259045"/>
    <xdr:sp macro="" textlink="">
      <xdr:nvSpPr>
        <xdr:cNvPr id="364" name="n_1mainValue【市民会館】&#10;有形固定資産減価償却率"/>
        <xdr:cNvSpPr txBox="1"/>
      </xdr:nvSpPr>
      <xdr:spPr>
        <a:xfrm>
          <a:off x="3582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365" name="n_2mainValue【市民会館】&#10;有形固定資産減価償却率"/>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03" name="楕円 402"/>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04"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405" name="楕円 404"/>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83820</xdr:rowOff>
    </xdr:to>
    <xdr:cxnSp macro="">
      <xdr:nvCxnSpPr>
        <xdr:cNvPr id="406" name="直線コネクタ 405"/>
        <xdr:cNvCxnSpPr/>
      </xdr:nvCxnSpPr>
      <xdr:spPr>
        <a:xfrm flipV="1">
          <a:off x="9639300" y="18387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07" name="楕円 406"/>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83820</xdr:rowOff>
    </xdr:from>
    <xdr:to>
      <xdr:col>50</xdr:col>
      <xdr:colOff>114300</xdr:colOff>
      <xdr:row>107</xdr:row>
      <xdr:rowOff>83820</xdr:rowOff>
    </xdr:to>
    <xdr:cxnSp macro="">
      <xdr:nvCxnSpPr>
        <xdr:cNvPr id="408" name="直線コネクタ 407"/>
        <xdr:cNvCxnSpPr/>
      </xdr:nvCxnSpPr>
      <xdr:spPr>
        <a:xfrm>
          <a:off x="8750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125747</xdr:rowOff>
    </xdr:from>
    <xdr:ext cx="469744" cy="259045"/>
    <xdr:sp macro="" textlink="">
      <xdr:nvSpPr>
        <xdr:cNvPr id="411"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12"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142966</xdr:rowOff>
    </xdr:from>
    <xdr:to>
      <xdr:col>85</xdr:col>
      <xdr:colOff>177800</xdr:colOff>
      <xdr:row>36</xdr:row>
      <xdr:rowOff>73116</xdr:rowOff>
    </xdr:to>
    <xdr:sp macro="" textlink="">
      <xdr:nvSpPr>
        <xdr:cNvPr id="452" name="楕円 451"/>
        <xdr:cNvSpPr/>
      </xdr:nvSpPr>
      <xdr:spPr>
        <a:xfrm>
          <a:off x="162687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165843</xdr:rowOff>
    </xdr:from>
    <xdr:ext cx="405111" cy="259045"/>
    <xdr:sp macro="" textlink="">
      <xdr:nvSpPr>
        <xdr:cNvPr id="453" name="【一般廃棄物処理施設】&#10;有形固定資産減価償却率該当値テキスト"/>
        <xdr:cNvSpPr txBox="1"/>
      </xdr:nvSpPr>
      <xdr:spPr>
        <a:xfrm>
          <a:off x="16357600" y="59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5806</xdr:rowOff>
    </xdr:from>
    <xdr:to>
      <xdr:col>81</xdr:col>
      <xdr:colOff>101600</xdr:colOff>
      <xdr:row>36</xdr:row>
      <xdr:rowOff>107406</xdr:rowOff>
    </xdr:to>
    <xdr:sp macro="" textlink="">
      <xdr:nvSpPr>
        <xdr:cNvPr id="454" name="楕円 453"/>
        <xdr:cNvSpPr/>
      </xdr:nvSpPr>
      <xdr:spPr>
        <a:xfrm>
          <a:off x="15430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22316</xdr:rowOff>
    </xdr:from>
    <xdr:to>
      <xdr:col>85</xdr:col>
      <xdr:colOff>127000</xdr:colOff>
      <xdr:row>36</xdr:row>
      <xdr:rowOff>56606</xdr:rowOff>
    </xdr:to>
    <xdr:cxnSp macro="">
      <xdr:nvCxnSpPr>
        <xdr:cNvPr id="455" name="直線コネクタ 454"/>
        <xdr:cNvCxnSpPr/>
      </xdr:nvCxnSpPr>
      <xdr:spPr>
        <a:xfrm flipV="1">
          <a:off x="15481300" y="61945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456" name="楕円 455"/>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56606</xdr:rowOff>
    </xdr:to>
    <xdr:cxnSp macro="">
      <xdr:nvCxnSpPr>
        <xdr:cNvPr id="457" name="直線コネクタ 456"/>
        <xdr:cNvCxnSpPr/>
      </xdr:nvCxnSpPr>
      <xdr:spPr>
        <a:xfrm>
          <a:off x="14592300" y="619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123933</xdr:rowOff>
    </xdr:from>
    <xdr:ext cx="405111" cy="259045"/>
    <xdr:sp macro="" textlink="">
      <xdr:nvSpPr>
        <xdr:cNvPr id="460" name="n_1mainValue【一般廃棄物処理施設】&#10;有形固定資産減価償却率"/>
        <xdr:cNvSpPr txBox="1"/>
      </xdr:nvSpPr>
      <xdr:spPr>
        <a:xfrm>
          <a:off x="15266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461" name="n_2mainValue【一般廃棄物処理施設】&#10;有形固定資産減価償却率"/>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9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110058</xdr:rowOff>
    </xdr:from>
    <xdr:to>
      <xdr:col>116</xdr:col>
      <xdr:colOff>114300</xdr:colOff>
      <xdr:row>34</xdr:row>
      <xdr:rowOff>40208</xdr:rowOff>
    </xdr:to>
    <xdr:sp macro="" textlink="">
      <xdr:nvSpPr>
        <xdr:cNvPr id="499" name="楕円 498"/>
        <xdr:cNvSpPr/>
      </xdr:nvSpPr>
      <xdr:spPr>
        <a:xfrm>
          <a:off x="22110700" y="5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27500</xdr:rowOff>
    </xdr:from>
    <xdr:ext cx="599010" cy="259045"/>
    <xdr:sp macro="" textlink="">
      <xdr:nvSpPr>
        <xdr:cNvPr id="500" name="【一般廃棄物処理施設】&#10;一人当たり有形固定資産（償却資産）額該当値テキスト"/>
        <xdr:cNvSpPr txBox="1"/>
      </xdr:nvSpPr>
      <xdr:spPr>
        <a:xfrm>
          <a:off x="22199600" y="56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118798</xdr:rowOff>
    </xdr:from>
    <xdr:to>
      <xdr:col>112</xdr:col>
      <xdr:colOff>38100</xdr:colOff>
      <xdr:row>34</xdr:row>
      <xdr:rowOff>48948</xdr:rowOff>
    </xdr:to>
    <xdr:sp macro="" textlink="">
      <xdr:nvSpPr>
        <xdr:cNvPr id="501" name="楕円 500"/>
        <xdr:cNvSpPr/>
      </xdr:nvSpPr>
      <xdr:spPr>
        <a:xfrm>
          <a:off x="21272500" y="5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160858</xdr:rowOff>
    </xdr:from>
    <xdr:to>
      <xdr:col>116</xdr:col>
      <xdr:colOff>63500</xdr:colOff>
      <xdr:row>33</xdr:row>
      <xdr:rowOff>169598</xdr:rowOff>
    </xdr:to>
    <xdr:cxnSp macro="">
      <xdr:nvCxnSpPr>
        <xdr:cNvPr id="502" name="直線コネクタ 501"/>
        <xdr:cNvCxnSpPr/>
      </xdr:nvCxnSpPr>
      <xdr:spPr>
        <a:xfrm flipV="1">
          <a:off x="21323300" y="5818708"/>
          <a:ext cx="8382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87061</xdr:rowOff>
    </xdr:from>
    <xdr:to>
      <xdr:col>107</xdr:col>
      <xdr:colOff>101600</xdr:colOff>
      <xdr:row>35</xdr:row>
      <xdr:rowOff>17211</xdr:rowOff>
    </xdr:to>
    <xdr:sp macro="" textlink="">
      <xdr:nvSpPr>
        <xdr:cNvPr id="503" name="楕円 502"/>
        <xdr:cNvSpPr/>
      </xdr:nvSpPr>
      <xdr:spPr>
        <a:xfrm>
          <a:off x="20383500" y="59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169598</xdr:rowOff>
    </xdr:from>
    <xdr:to>
      <xdr:col>111</xdr:col>
      <xdr:colOff>177800</xdr:colOff>
      <xdr:row>34</xdr:row>
      <xdr:rowOff>137861</xdr:rowOff>
    </xdr:to>
    <xdr:cxnSp macro="">
      <xdr:nvCxnSpPr>
        <xdr:cNvPr id="504" name="直線コネクタ 503"/>
        <xdr:cNvCxnSpPr/>
      </xdr:nvCxnSpPr>
      <xdr:spPr>
        <a:xfrm flipV="1">
          <a:off x="20434300" y="5827448"/>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6"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65475</xdr:rowOff>
    </xdr:from>
    <xdr:ext cx="599010" cy="259045"/>
    <xdr:sp macro="" textlink="">
      <xdr:nvSpPr>
        <xdr:cNvPr id="507" name="n_1mainValue【一般廃棄物処理施設】&#10;一人当たり有形固定資産（償却資産）額"/>
        <xdr:cNvSpPr txBox="1"/>
      </xdr:nvSpPr>
      <xdr:spPr>
        <a:xfrm>
          <a:off x="21011095" y="55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33738</xdr:rowOff>
    </xdr:from>
    <xdr:ext cx="599010" cy="259045"/>
    <xdr:sp macro="" textlink="">
      <xdr:nvSpPr>
        <xdr:cNvPr id="508" name="n_2mainValue【一般廃棄物処理施設】&#10;一人当たり有形固定資産（償却資産）額"/>
        <xdr:cNvSpPr txBox="1"/>
      </xdr:nvSpPr>
      <xdr:spPr>
        <a:xfrm>
          <a:off x="20134795" y="569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39007</xdr:rowOff>
    </xdr:from>
    <xdr:to>
      <xdr:col>85</xdr:col>
      <xdr:colOff>177800</xdr:colOff>
      <xdr:row>58</xdr:row>
      <xdr:rowOff>140607</xdr:rowOff>
    </xdr:to>
    <xdr:sp macro="" textlink="">
      <xdr:nvSpPr>
        <xdr:cNvPr id="548" name="楕円 547"/>
        <xdr:cNvSpPr/>
      </xdr:nvSpPr>
      <xdr:spPr>
        <a:xfrm>
          <a:off x="16268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61884</xdr:rowOff>
    </xdr:from>
    <xdr:ext cx="405111" cy="259045"/>
    <xdr:sp macro="" textlink="">
      <xdr:nvSpPr>
        <xdr:cNvPr id="549" name="【保健センター・保健所】&#10;有形固定資産減価償却率該当値テキスト"/>
        <xdr:cNvSpPr txBox="1"/>
      </xdr:nvSpPr>
      <xdr:spPr>
        <a:xfrm>
          <a:off x="16357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76563</xdr:rowOff>
    </xdr:from>
    <xdr:to>
      <xdr:col>81</xdr:col>
      <xdr:colOff>101600</xdr:colOff>
      <xdr:row>59</xdr:row>
      <xdr:rowOff>6713</xdr:rowOff>
    </xdr:to>
    <xdr:sp macro="" textlink="">
      <xdr:nvSpPr>
        <xdr:cNvPr id="550" name="楕円 549"/>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89807</xdr:rowOff>
    </xdr:from>
    <xdr:to>
      <xdr:col>85</xdr:col>
      <xdr:colOff>127000</xdr:colOff>
      <xdr:row>58</xdr:row>
      <xdr:rowOff>127363</xdr:rowOff>
    </xdr:to>
    <xdr:cxnSp macro="">
      <xdr:nvCxnSpPr>
        <xdr:cNvPr id="551" name="直線コネクタ 550"/>
        <xdr:cNvCxnSpPr/>
      </xdr:nvCxnSpPr>
      <xdr:spPr>
        <a:xfrm flipV="1">
          <a:off x="15481300" y="100339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68399</xdr:rowOff>
    </xdr:from>
    <xdr:to>
      <xdr:col>76</xdr:col>
      <xdr:colOff>165100</xdr:colOff>
      <xdr:row>58</xdr:row>
      <xdr:rowOff>169999</xdr:rowOff>
    </xdr:to>
    <xdr:sp macro="" textlink="">
      <xdr:nvSpPr>
        <xdr:cNvPr id="552" name="楕円 551"/>
        <xdr:cNvSpPr/>
      </xdr:nvSpPr>
      <xdr:spPr>
        <a:xfrm>
          <a:off x="14541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119199</xdr:rowOff>
    </xdr:from>
    <xdr:to>
      <xdr:col>81</xdr:col>
      <xdr:colOff>50800</xdr:colOff>
      <xdr:row>58</xdr:row>
      <xdr:rowOff>127363</xdr:rowOff>
    </xdr:to>
    <xdr:cxnSp macro="">
      <xdr:nvCxnSpPr>
        <xdr:cNvPr id="553" name="直線コネクタ 552"/>
        <xdr:cNvCxnSpPr/>
      </xdr:nvCxnSpPr>
      <xdr:spPr>
        <a:xfrm>
          <a:off x="14592300" y="100632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23240</xdr:rowOff>
    </xdr:from>
    <xdr:ext cx="405111" cy="259045"/>
    <xdr:sp macro="" textlink="">
      <xdr:nvSpPr>
        <xdr:cNvPr id="556" name="n_1mainValue【保健センター・保健所】&#10;有形固定資産減価償却率"/>
        <xdr:cNvSpPr txBox="1"/>
      </xdr:nvSpPr>
      <xdr:spPr>
        <a:xfrm>
          <a:off x="15266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15076</xdr:rowOff>
    </xdr:from>
    <xdr:ext cx="405111" cy="259045"/>
    <xdr:sp macro="" textlink="">
      <xdr:nvSpPr>
        <xdr:cNvPr id="557" name="n_2mainValue【保健センター・保健所】&#10;有形固定資産減価償却率"/>
        <xdr:cNvSpPr txBox="1"/>
      </xdr:nvSpPr>
      <xdr:spPr>
        <a:xfrm>
          <a:off x="14389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142422</xdr:rowOff>
    </xdr:from>
    <xdr:to>
      <xdr:col>116</xdr:col>
      <xdr:colOff>114300</xdr:colOff>
      <xdr:row>64</xdr:row>
      <xdr:rowOff>72572</xdr:rowOff>
    </xdr:to>
    <xdr:sp macro="" textlink="">
      <xdr:nvSpPr>
        <xdr:cNvPr id="597" name="楕円 596"/>
        <xdr:cNvSpPr/>
      </xdr:nvSpPr>
      <xdr:spPr>
        <a:xfrm>
          <a:off x="221107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57349</xdr:rowOff>
    </xdr:from>
    <xdr:ext cx="469744" cy="259045"/>
    <xdr:sp macro="" textlink="">
      <xdr:nvSpPr>
        <xdr:cNvPr id="598" name="【保健センター・保健所】&#10;一人当たり面積該当値テキスト"/>
        <xdr:cNvSpPr txBox="1"/>
      </xdr:nvSpPr>
      <xdr:spPr>
        <a:xfrm>
          <a:off x="22199600" y="108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142422</xdr:rowOff>
    </xdr:from>
    <xdr:to>
      <xdr:col>112</xdr:col>
      <xdr:colOff>38100</xdr:colOff>
      <xdr:row>64</xdr:row>
      <xdr:rowOff>72572</xdr:rowOff>
    </xdr:to>
    <xdr:sp macro="" textlink="">
      <xdr:nvSpPr>
        <xdr:cNvPr id="599" name="楕円 598"/>
        <xdr:cNvSpPr/>
      </xdr:nvSpPr>
      <xdr:spPr>
        <a:xfrm>
          <a:off x="21272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21772</xdr:rowOff>
    </xdr:from>
    <xdr:to>
      <xdr:col>116</xdr:col>
      <xdr:colOff>63500</xdr:colOff>
      <xdr:row>64</xdr:row>
      <xdr:rowOff>21772</xdr:rowOff>
    </xdr:to>
    <xdr:cxnSp macro="">
      <xdr:nvCxnSpPr>
        <xdr:cNvPr id="600" name="直線コネクタ 599"/>
        <xdr:cNvCxnSpPr/>
      </xdr:nvCxnSpPr>
      <xdr:spPr>
        <a:xfrm>
          <a:off x="21323300" y="10994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142422</xdr:rowOff>
    </xdr:from>
    <xdr:to>
      <xdr:col>107</xdr:col>
      <xdr:colOff>101600</xdr:colOff>
      <xdr:row>64</xdr:row>
      <xdr:rowOff>72572</xdr:rowOff>
    </xdr:to>
    <xdr:sp macro="" textlink="">
      <xdr:nvSpPr>
        <xdr:cNvPr id="601" name="楕円 600"/>
        <xdr:cNvSpPr/>
      </xdr:nvSpPr>
      <xdr:spPr>
        <a:xfrm>
          <a:off x="20383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21772</xdr:rowOff>
    </xdr:from>
    <xdr:to>
      <xdr:col>111</xdr:col>
      <xdr:colOff>177800</xdr:colOff>
      <xdr:row>64</xdr:row>
      <xdr:rowOff>21772</xdr:rowOff>
    </xdr:to>
    <xdr:cxnSp macro="">
      <xdr:nvCxnSpPr>
        <xdr:cNvPr id="602" name="直線コネクタ 601"/>
        <xdr:cNvCxnSpPr/>
      </xdr:nvCxnSpPr>
      <xdr:spPr>
        <a:xfrm>
          <a:off x="20434300" y="1099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63699</xdr:rowOff>
    </xdr:from>
    <xdr:ext cx="469744" cy="259045"/>
    <xdr:sp macro="" textlink="">
      <xdr:nvSpPr>
        <xdr:cNvPr id="605" name="n_1mainValue【保健センター・保健所】&#10;一人当たり面積"/>
        <xdr:cNvSpPr txBox="1"/>
      </xdr:nvSpPr>
      <xdr:spPr>
        <a:xfrm>
          <a:off x="210757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606" name="n_2mainValue【保健センター・保健所】&#10;一人当たり面積"/>
        <xdr:cNvSpPr txBox="1"/>
      </xdr:nvSpPr>
      <xdr:spPr>
        <a:xfrm>
          <a:off x="20199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46" name="楕円 645"/>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47"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48" name="楕円 647"/>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140970</xdr:rowOff>
    </xdr:to>
    <xdr:cxnSp macro="">
      <xdr:nvCxnSpPr>
        <xdr:cNvPr id="649" name="直線コネクタ 648"/>
        <xdr:cNvCxnSpPr/>
      </xdr:nvCxnSpPr>
      <xdr:spPr>
        <a:xfrm>
          <a:off x="15481300" y="1435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50" name="楕円 649"/>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160564</xdr:rowOff>
    </xdr:to>
    <xdr:cxnSp macro="">
      <xdr:nvCxnSpPr>
        <xdr:cNvPr id="651" name="直線コネクタ 650"/>
        <xdr:cNvCxnSpPr/>
      </xdr:nvCxnSpPr>
      <xdr:spPr>
        <a:xfrm flipV="1">
          <a:off x="14592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2"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3"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54"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55" name="n_2mainValue【消防施設】&#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8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91" name="楕円 690"/>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692"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93" name="楕円 692"/>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40387</xdr:rowOff>
    </xdr:to>
    <xdr:cxnSp macro="">
      <xdr:nvCxnSpPr>
        <xdr:cNvPr id="694" name="直線コネクタ 693"/>
        <xdr:cNvCxnSpPr/>
      </xdr:nvCxnSpPr>
      <xdr:spPr>
        <a:xfrm>
          <a:off x="21323300" y="14586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695" name="楕円 694"/>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696" name="直線コネクタ 695"/>
        <xdr:cNvCxnSpPr/>
      </xdr:nvCxnSpPr>
      <xdr:spPr>
        <a:xfrm flipV="1">
          <a:off x="20434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8"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99"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00"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740" name="楕円 739"/>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741" name="【庁舎】&#10;有形固定資産減価償却率該当値テキスト"/>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742" name="楕円 741"/>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90895</xdr:rowOff>
    </xdr:to>
    <xdr:cxnSp macro="">
      <xdr:nvCxnSpPr>
        <xdr:cNvPr id="743" name="直線コネクタ 742"/>
        <xdr:cNvCxnSpPr/>
      </xdr:nvCxnSpPr>
      <xdr:spPr>
        <a:xfrm flipV="1">
          <a:off x="15481300" y="177273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744" name="楕円 743"/>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90895</xdr:rowOff>
    </xdr:to>
    <xdr:cxnSp macro="">
      <xdr:nvCxnSpPr>
        <xdr:cNvPr id="745" name="直線コネクタ 744"/>
        <xdr:cNvCxnSpPr/>
      </xdr:nvCxnSpPr>
      <xdr:spPr>
        <a:xfrm>
          <a:off x="14592300" y="17604921"/>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7"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158222</xdr:rowOff>
    </xdr:from>
    <xdr:ext cx="405111" cy="259045"/>
    <xdr:sp macro="" textlink="">
      <xdr:nvSpPr>
        <xdr:cNvPr id="748" name="n_1mainValue【庁舎】&#10;有形固定資産減価償却率"/>
        <xdr:cNvSpPr txBox="1"/>
      </xdr:nvSpPr>
      <xdr:spPr>
        <a:xfrm>
          <a:off x="15266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749" name="n_2mainValue【庁舎】&#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88" name="楕円 787"/>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114316</xdr:rowOff>
    </xdr:from>
    <xdr:ext cx="469744" cy="259045"/>
    <xdr:sp macro="" textlink="">
      <xdr:nvSpPr>
        <xdr:cNvPr id="789" name="【庁舎】&#10;一人当たり面積該当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790" name="楕円 789"/>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19050</xdr:rowOff>
    </xdr:to>
    <xdr:cxnSp macro="">
      <xdr:nvCxnSpPr>
        <xdr:cNvPr id="791" name="直線コネクタ 790"/>
        <xdr:cNvCxnSpPr/>
      </xdr:nvCxnSpPr>
      <xdr:spPr>
        <a:xfrm flipV="1">
          <a:off x="21323300" y="1853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792" name="楕円 791"/>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72389</xdr:rowOff>
    </xdr:to>
    <xdr:cxnSp macro="">
      <xdr:nvCxnSpPr>
        <xdr:cNvPr id="793" name="直線コネクタ 792"/>
        <xdr:cNvCxnSpPr/>
      </xdr:nvCxnSpPr>
      <xdr:spPr>
        <a:xfrm flipV="1">
          <a:off x="20434300" y="18535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4"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95"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796" name="n_1mainValue【庁舎】&#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797"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類似団体と比較して特に有形固定資産減価償却率が高くなっている施設は，図書館と保健センターであり，いずれも全国平均・茨城県平均を上回っている。図書館については，有形固定資産減価償却率が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71.6</a:t>
          </a:r>
          <a:r>
            <a:rPr kumimoji="1" lang="ja-JP" altLang="en-US" sz="1200">
              <a:latin typeface="ＭＳ Ｐゴシック" panose="020B0600070205080204" pitchFamily="50" charset="-128"/>
              <a:ea typeface="ＭＳ Ｐゴシック" panose="020B0600070205080204" pitchFamily="50" charset="-128"/>
            </a:rPr>
            <a:t>％となっているが，これは建築が昭和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度と古く，トイレや照明等の改修工事は行ってきたものの，建物本体にかかる大規模な改修工事を行っていないためである。令和元年度には，長寿命化計画を策定することとなっており，今後は同計画に基づいて施設の長寿命化を図っていく予定であ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年度の一人当たり面積が平成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0.012</a:t>
          </a:r>
          <a:r>
            <a:rPr kumimoji="1" lang="ja-JP" altLang="en-US" sz="1200">
              <a:latin typeface="ＭＳ Ｐゴシック" panose="020B0600070205080204" pitchFamily="50" charset="-128"/>
              <a:ea typeface="ＭＳ Ｐゴシック" panose="020B0600070205080204" pitchFamily="50" charset="-128"/>
            </a:rPr>
            <a:t>㎡増となっているのは，駐車場を増設したことによるものである。保健センターについては，平成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200">
              <a:latin typeface="ＭＳ Ｐゴシック" panose="020B0600070205080204" pitchFamily="50" charset="-128"/>
              <a:ea typeface="ＭＳ Ｐゴシック" panose="020B0600070205080204" pitchFamily="50" charset="-128"/>
            </a:rPr>
            <a:t>65.5</a:t>
          </a:r>
          <a:r>
            <a:rPr kumimoji="1" lang="ja-JP" altLang="en-US" sz="1200">
              <a:latin typeface="ＭＳ Ｐゴシック" panose="020B0600070205080204" pitchFamily="50" charset="-128"/>
              <a:ea typeface="ＭＳ Ｐゴシック" panose="020B0600070205080204" pitchFamily="50" charset="-128"/>
            </a:rPr>
            <a:t>％となり，前年度よりもさらに類似団体との差が広がっている。これは，築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が経過していることに加え，図書館同様，建物本体にかかる大規模な改修工事等を行っていないためである。保健センターに関しては，老朽化の問題だけでなく，法律改正等により事業が拡大している中で，健康診断時等に十分な人数を収容できないといった建物の収容能力の問題も生じている。類似団体平均と比較しても，一人当たり面積はその３分の１にも満たない状況である。これらの問題に対処するため，今後，同じく有形固定資産減価償却率の高い福祉施設（総合福祉センター）と複合化を図り，新施設を開設する予定となっており，現在の保健センターについては最小限の維持管理のみに留めることとしているため，当面の間，有形固定資産減価償却率は上がっていくこと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基準財政需要額と基準財政収入額がいずれも増加基調であるが，わずかに基準財政収入額の伸び率が上回っていることから，平成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年度より一貫して改善しており，類似団体平均より若干良好な状態を維持している。</a:t>
          </a:r>
        </a:p>
        <a:p>
          <a:r>
            <a:rPr kumimoji="1" lang="ja-JP" altLang="en-US" sz="1200">
              <a:latin typeface="ＭＳ Ｐゴシック" panose="020B0600070205080204" pitchFamily="50" charset="-128"/>
              <a:ea typeface="ＭＳ Ｐゴシック" panose="020B0600070205080204" pitchFamily="50" charset="-128"/>
            </a:rPr>
            <a:t>　基準財政需要額では，社会保障関連経費や臨時財政対策債をはじめとした公債費が逓増している。基準財政収入額は，経年では市税の起伏は大きくなく，地方消費税交付金を中心とした依存財源に牽引されている。</a:t>
          </a:r>
        </a:p>
        <a:p>
          <a:r>
            <a:rPr kumimoji="1" lang="ja-JP" altLang="en-US" sz="1200">
              <a:latin typeface="ＭＳ Ｐゴシック" panose="020B0600070205080204" pitchFamily="50" charset="-128"/>
              <a:ea typeface="ＭＳ Ｐゴシック" panose="020B0600070205080204" pitchFamily="50" charset="-128"/>
            </a:rPr>
            <a:t>　今後の本指数の向上・安定化のため，企業誘致や定住促進による市税増収等、自主財源の創出をはじめとした財政基盤の強化に取り組む。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悪化に転じた前年度から改善し，類似団体平均より若干良好な水準となったが，全国・茨城県平均には届いていない。</a:t>
          </a:r>
        </a:p>
        <a:p>
          <a:r>
            <a:rPr kumimoji="1" lang="ja-JP" altLang="en-US" sz="1100">
              <a:latin typeface="ＭＳ Ｐゴシック" panose="020B0600070205080204" pitchFamily="50" charset="-128"/>
              <a:ea typeface="ＭＳ Ｐゴシック" panose="020B0600070205080204" pitchFamily="50" charset="-128"/>
            </a:rPr>
            <a:t>　市税の増収及び前年度の悪化原因であった地方消費税交付金や臨時財政対策債の回復により，分母である経常一般財源等が増となった。また分子である経常経費充当一般財源においても人件費や物件費の増があったが，分母の増率が分子の増率を上回ったこと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より健全であった平成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年度と比べると扶助費が増加しており，今後も逓増見込みであることから，物件費や公債費等の経常経費の圧縮，自主財源の確保に努め，条例での目標値である</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％に近づけるよう，財政の健全化を推進していく。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87206</xdr:rowOff>
    </xdr:to>
    <xdr:cxnSp macro="">
      <xdr:nvCxnSpPr>
        <xdr:cNvPr id="132" name="直線コネクタ 131"/>
        <xdr:cNvCxnSpPr/>
      </xdr:nvCxnSpPr>
      <xdr:spPr>
        <a:xfrm flipV="1">
          <a:off x="4114800" y="105134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87206</xdr:rowOff>
    </xdr:to>
    <xdr:cxnSp macro="">
      <xdr:nvCxnSpPr>
        <xdr:cNvPr id="135" name="直線コネクタ 134"/>
        <xdr:cNvCxnSpPr/>
      </xdr:nvCxnSpPr>
      <xdr:spPr>
        <a:xfrm>
          <a:off x="3225800" y="103968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121920</xdr:rowOff>
    </xdr:to>
    <xdr:cxnSp macro="">
      <xdr:nvCxnSpPr>
        <xdr:cNvPr id="138" name="直線コネクタ 137"/>
        <xdr:cNvCxnSpPr/>
      </xdr:nvCxnSpPr>
      <xdr:spPr>
        <a:xfrm flipV="1">
          <a:off x="2336800" y="1039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154094</xdr:rowOff>
    </xdr:to>
    <xdr:cxnSp macro="">
      <xdr:nvCxnSpPr>
        <xdr:cNvPr id="141" name="直線コネクタ 140"/>
        <xdr:cNvCxnSpPr/>
      </xdr:nvCxnSpPr>
      <xdr:spPr>
        <a:xfrm flipV="1">
          <a:off x="1447800" y="1040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1" name="楕円 150"/>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2"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5" name="楕円 154"/>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6" name="テキスト ボックス 155"/>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59" name="楕円 158"/>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18221</xdr:rowOff>
    </xdr:from>
    <xdr:ext cx="762000" cy="259045"/>
    <xdr:sp macro="" textlink="">
      <xdr:nvSpPr>
        <xdr:cNvPr id="160" name="テキスト ボックス 159"/>
        <xdr:cNvSpPr txBox="1"/>
      </xdr:nvSpPr>
      <xdr:spPr>
        <a:xfrm>
          <a:off x="1066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し尿処理や消防業務を一部事務組合で実施していることから，過去の実績同様，類似団体平均より少なくなっているものの，決算額は逓増基調にあり，類似団体平均との優位差も小さくなってき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年度は地域手当の段階的な引上げによる増，基幹系システム更新関係費や小学校へのタブレット導入関係費に牽引されて増加した。</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次龍ケ崎市人員管理計画」に基づき人件費の肥大を抑制するとともに，物件費は公共施設等総合管理計画に基づき，施設管理運営費のコスト削減を図っていく。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12378</xdr:rowOff>
    </xdr:from>
    <xdr:to>
      <xdr:col>23</xdr:col>
      <xdr:colOff>133350</xdr:colOff>
      <xdr:row>83</xdr:row>
      <xdr:rowOff>76310</xdr:rowOff>
    </xdr:to>
    <xdr:cxnSp macro="">
      <xdr:nvCxnSpPr>
        <xdr:cNvPr id="195" name="直線コネクタ 194"/>
        <xdr:cNvCxnSpPr/>
      </xdr:nvCxnSpPr>
      <xdr:spPr>
        <a:xfrm>
          <a:off x="4114800" y="14242728"/>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166856</xdr:rowOff>
    </xdr:from>
    <xdr:to>
      <xdr:col>19</xdr:col>
      <xdr:colOff>133350</xdr:colOff>
      <xdr:row>83</xdr:row>
      <xdr:rowOff>12378</xdr:rowOff>
    </xdr:to>
    <xdr:cxnSp macro="">
      <xdr:nvCxnSpPr>
        <xdr:cNvPr id="198" name="直線コネクタ 197"/>
        <xdr:cNvCxnSpPr/>
      </xdr:nvCxnSpPr>
      <xdr:spPr>
        <a:xfrm>
          <a:off x="3225800" y="14225756"/>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99588</xdr:rowOff>
    </xdr:from>
    <xdr:to>
      <xdr:col>15</xdr:col>
      <xdr:colOff>82550</xdr:colOff>
      <xdr:row>82</xdr:row>
      <xdr:rowOff>166856</xdr:rowOff>
    </xdr:to>
    <xdr:cxnSp macro="">
      <xdr:nvCxnSpPr>
        <xdr:cNvPr id="201" name="直線コネクタ 200"/>
        <xdr:cNvCxnSpPr/>
      </xdr:nvCxnSpPr>
      <xdr:spPr>
        <a:xfrm>
          <a:off x="2336800" y="14158488"/>
          <a:ext cx="889000" cy="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50524</xdr:rowOff>
    </xdr:from>
    <xdr:to>
      <xdr:col>11</xdr:col>
      <xdr:colOff>31750</xdr:colOff>
      <xdr:row>82</xdr:row>
      <xdr:rowOff>99588</xdr:rowOff>
    </xdr:to>
    <xdr:cxnSp macro="">
      <xdr:nvCxnSpPr>
        <xdr:cNvPr id="204" name="直線コネクタ 203"/>
        <xdr:cNvCxnSpPr/>
      </xdr:nvCxnSpPr>
      <xdr:spPr>
        <a:xfrm>
          <a:off x="1447800" y="1410942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25510</xdr:rowOff>
    </xdr:from>
    <xdr:to>
      <xdr:col>23</xdr:col>
      <xdr:colOff>184150</xdr:colOff>
      <xdr:row>83</xdr:row>
      <xdr:rowOff>127110</xdr:rowOff>
    </xdr:to>
    <xdr:sp macro="" textlink="">
      <xdr:nvSpPr>
        <xdr:cNvPr id="214" name="楕円 213"/>
        <xdr:cNvSpPr/>
      </xdr:nvSpPr>
      <xdr:spPr>
        <a:xfrm>
          <a:off x="4902200" y="142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42037</xdr:rowOff>
    </xdr:from>
    <xdr:ext cx="762000" cy="259045"/>
    <xdr:sp macro="" textlink="">
      <xdr:nvSpPr>
        <xdr:cNvPr id="215" name="人件費・物件費等の状況該当値テキスト"/>
        <xdr:cNvSpPr txBox="1"/>
      </xdr:nvSpPr>
      <xdr:spPr>
        <a:xfrm>
          <a:off x="5041900" y="141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133028</xdr:rowOff>
    </xdr:from>
    <xdr:to>
      <xdr:col>19</xdr:col>
      <xdr:colOff>184150</xdr:colOff>
      <xdr:row>83</xdr:row>
      <xdr:rowOff>63178</xdr:rowOff>
    </xdr:to>
    <xdr:sp macro="" textlink="">
      <xdr:nvSpPr>
        <xdr:cNvPr id="216" name="楕円 215"/>
        <xdr:cNvSpPr/>
      </xdr:nvSpPr>
      <xdr:spPr>
        <a:xfrm>
          <a:off x="4064000" y="14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73355</xdr:rowOff>
    </xdr:from>
    <xdr:ext cx="736600" cy="259045"/>
    <xdr:sp macro="" textlink="">
      <xdr:nvSpPr>
        <xdr:cNvPr id="217" name="テキスト ボックス 216"/>
        <xdr:cNvSpPr txBox="1"/>
      </xdr:nvSpPr>
      <xdr:spPr>
        <a:xfrm>
          <a:off x="3733800" y="1396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116056</xdr:rowOff>
    </xdr:from>
    <xdr:to>
      <xdr:col>15</xdr:col>
      <xdr:colOff>133350</xdr:colOff>
      <xdr:row>83</xdr:row>
      <xdr:rowOff>46206</xdr:rowOff>
    </xdr:to>
    <xdr:sp macro="" textlink="">
      <xdr:nvSpPr>
        <xdr:cNvPr id="218" name="楕円 217"/>
        <xdr:cNvSpPr/>
      </xdr:nvSpPr>
      <xdr:spPr>
        <a:xfrm>
          <a:off x="31750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56383</xdr:rowOff>
    </xdr:from>
    <xdr:ext cx="762000" cy="259045"/>
    <xdr:sp macro="" textlink="">
      <xdr:nvSpPr>
        <xdr:cNvPr id="219" name="テキスト ボックス 218"/>
        <xdr:cNvSpPr txBox="1"/>
      </xdr:nvSpPr>
      <xdr:spPr>
        <a:xfrm>
          <a:off x="2844800" y="1394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48788</xdr:rowOff>
    </xdr:from>
    <xdr:to>
      <xdr:col>11</xdr:col>
      <xdr:colOff>82550</xdr:colOff>
      <xdr:row>82</xdr:row>
      <xdr:rowOff>150388</xdr:rowOff>
    </xdr:to>
    <xdr:sp macro="" textlink="">
      <xdr:nvSpPr>
        <xdr:cNvPr id="220" name="楕円 219"/>
        <xdr:cNvSpPr/>
      </xdr:nvSpPr>
      <xdr:spPr>
        <a:xfrm>
          <a:off x="2286000" y="14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160565</xdr:rowOff>
    </xdr:from>
    <xdr:ext cx="762000" cy="259045"/>
    <xdr:sp macro="" textlink="">
      <xdr:nvSpPr>
        <xdr:cNvPr id="221" name="テキスト ボックス 220"/>
        <xdr:cNvSpPr txBox="1"/>
      </xdr:nvSpPr>
      <xdr:spPr>
        <a:xfrm>
          <a:off x="1955800" y="1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171174</xdr:rowOff>
    </xdr:from>
    <xdr:to>
      <xdr:col>7</xdr:col>
      <xdr:colOff>31750</xdr:colOff>
      <xdr:row>82</xdr:row>
      <xdr:rowOff>101324</xdr:rowOff>
    </xdr:to>
    <xdr:sp macro="" textlink="">
      <xdr:nvSpPr>
        <xdr:cNvPr id="222" name="楕円 221"/>
        <xdr:cNvSpPr/>
      </xdr:nvSpPr>
      <xdr:spPr>
        <a:xfrm>
          <a:off x="1397000" y="140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111501</xdr:rowOff>
    </xdr:from>
    <xdr:ext cx="762000" cy="259045"/>
    <xdr:sp macro="" textlink="">
      <xdr:nvSpPr>
        <xdr:cNvPr id="223" name="テキスト ボックス 222"/>
        <xdr:cNvSpPr txBox="1"/>
      </xdr:nvSpPr>
      <xdr:spPr>
        <a:xfrm>
          <a:off x="1066800" y="138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年度までの給与構造改革，平成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年度からの給与制度の総合的見直しや人事院勧告などに伴う給与施策の実施および退職補充の抑制を引き続き実施していることから，類似団体平均よりも低い水準が続いている。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次龍ケ崎市人員管理計画」に基づき，さらなる給与水準の適正化を図っていく。</a:t>
          </a: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のラスパイレス指数は，国による調査結果が未公表のため，前年度の数値を引用している。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5" name="直線コネクタ 264"/>
        <xdr:cNvCxnSpPr/>
      </xdr:nvCxnSpPr>
      <xdr:spPr>
        <a:xfrm>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68" name="直線コネクタ 267"/>
        <xdr:cNvCxnSpPr/>
      </xdr:nvCxnSpPr>
      <xdr:spPr>
        <a:xfrm flipV="1">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人口千人当たりの職員数は，依然として類似団体平均より少ない傾向にある。</a:t>
          </a:r>
        </a:p>
        <a:p>
          <a:r>
            <a:rPr kumimoji="1" lang="ja-JP" altLang="en-US" sz="1300">
              <a:latin typeface="ＭＳ Ｐゴシック" panose="020B0600070205080204" pitchFamily="50" charset="-128"/>
              <a:ea typeface="ＭＳ Ｐゴシック" panose="020B0600070205080204" pitchFamily="50" charset="-128"/>
            </a:rPr>
            <a:t>　しかしながら，今後も退職者の再任用希望者が増える見込みであるので、引き続き「第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次龍ケ崎市人員管理計画」に基づき，正職員のみならず，専門的・期間限定的職員および臨時・非常勤職員を含めた，適正な定員管理を進めていく。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104352</xdr:rowOff>
    </xdr:to>
    <xdr:cxnSp macro="">
      <xdr:nvCxnSpPr>
        <xdr:cNvPr id="322" name="直線コネクタ 321"/>
        <xdr:cNvCxnSpPr/>
      </xdr:nvCxnSpPr>
      <xdr:spPr>
        <a:xfrm>
          <a:off x="16179800" y="1021386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98319</xdr:rowOff>
    </xdr:to>
    <xdr:cxnSp macro="">
      <xdr:nvCxnSpPr>
        <xdr:cNvPr id="325" name="直線コネクタ 324"/>
        <xdr:cNvCxnSpPr/>
      </xdr:nvCxnSpPr>
      <xdr:spPr>
        <a:xfrm>
          <a:off x="15290800" y="101917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82232</xdr:rowOff>
    </xdr:to>
    <xdr:cxnSp macro="">
      <xdr:nvCxnSpPr>
        <xdr:cNvPr id="328" name="直線コネクタ 327"/>
        <xdr:cNvCxnSpPr/>
      </xdr:nvCxnSpPr>
      <xdr:spPr>
        <a:xfrm flipV="1">
          <a:off x="14401800" y="101917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82232</xdr:rowOff>
    </xdr:to>
    <xdr:cxnSp macro="">
      <xdr:nvCxnSpPr>
        <xdr:cNvPr id="331" name="直線コネクタ 330"/>
        <xdr:cNvCxnSpPr/>
      </xdr:nvCxnSpPr>
      <xdr:spPr>
        <a:xfrm>
          <a:off x="13512800" y="101877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41" name="楕円 340"/>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70079</xdr:rowOff>
    </xdr:from>
    <xdr:ext cx="762000" cy="259045"/>
    <xdr:sp macro="" textlink="">
      <xdr:nvSpPr>
        <xdr:cNvPr id="342" name="定員管理の状況該当値テキスト"/>
        <xdr:cNvSpPr txBox="1"/>
      </xdr:nvSpPr>
      <xdr:spPr>
        <a:xfrm>
          <a:off x="17106900" y="100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47519</xdr:rowOff>
    </xdr:from>
    <xdr:to>
      <xdr:col>77</xdr:col>
      <xdr:colOff>95250</xdr:colOff>
      <xdr:row>59</xdr:row>
      <xdr:rowOff>149119</xdr:rowOff>
    </xdr:to>
    <xdr:sp macro="" textlink="">
      <xdr:nvSpPr>
        <xdr:cNvPr id="343" name="楕円 342"/>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159296</xdr:rowOff>
    </xdr:from>
    <xdr:ext cx="736600" cy="259045"/>
    <xdr:sp macro="" textlink="">
      <xdr:nvSpPr>
        <xdr:cNvPr id="344" name="テキスト ボックス 343"/>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5" name="楕円 344"/>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6" name="テキスト ボックス 345"/>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31432</xdr:rowOff>
    </xdr:from>
    <xdr:to>
      <xdr:col>68</xdr:col>
      <xdr:colOff>203200</xdr:colOff>
      <xdr:row>59</xdr:row>
      <xdr:rowOff>133032</xdr:rowOff>
    </xdr:to>
    <xdr:sp macro="" textlink="">
      <xdr:nvSpPr>
        <xdr:cNvPr id="347" name="楕円 346"/>
        <xdr:cNvSpPr/>
      </xdr:nvSpPr>
      <xdr:spPr>
        <a:xfrm>
          <a:off x="14351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143209</xdr:rowOff>
    </xdr:from>
    <xdr:ext cx="762000" cy="259045"/>
    <xdr:sp macro="" textlink="">
      <xdr:nvSpPr>
        <xdr:cNvPr id="348" name="テキスト ボックス 347"/>
        <xdr:cNvSpPr txBox="1"/>
      </xdr:nvSpPr>
      <xdr:spPr>
        <a:xfrm>
          <a:off x="14020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9" name="楕円 348"/>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50" name="テキスト ボックス 349"/>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年度以降改善基調であり，依然として類似団体平均より良好な水準を維持している。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ヵ年平均の指標であり、平成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年度単年度実質公債費比率（</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年度単年度実質公債費比率（</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％）の比較において、平成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年減税補てん債元利償還の終了や事業費補正により基準財政需要額に算入された公債費が大幅に減となったことが大きな理由である。</a:t>
          </a:r>
        </a:p>
        <a:p>
          <a:r>
            <a:rPr kumimoji="1" lang="ja-JP" altLang="en-US" sz="1300">
              <a:latin typeface="ＭＳ Ｐゴシック" panose="020B0600070205080204" pitchFamily="50" charset="-128"/>
              <a:ea typeface="ＭＳ Ｐゴシック" panose="020B0600070205080204" pitchFamily="50" charset="-128"/>
            </a:rPr>
            <a:t>　今後も，起債の償還方法の検討を重ねていくとともに，既往債の借換を行うことで，元利償還額の抑制に努めていく。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120015</xdr:rowOff>
    </xdr:from>
    <xdr:to>
      <xdr:col>81</xdr:col>
      <xdr:colOff>44450</xdr:colOff>
      <xdr:row>38</xdr:row>
      <xdr:rowOff>132080</xdr:rowOff>
    </xdr:to>
    <xdr:cxnSp macro="">
      <xdr:nvCxnSpPr>
        <xdr:cNvPr id="380" name="直線コネクタ 379"/>
        <xdr:cNvCxnSpPr/>
      </xdr:nvCxnSpPr>
      <xdr:spPr>
        <a:xfrm flipV="1">
          <a:off x="16179800" y="66351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45085</xdr:rowOff>
    </xdr:to>
    <xdr:cxnSp macro="">
      <xdr:nvCxnSpPr>
        <xdr:cNvPr id="383" name="直線コネクタ 382"/>
        <xdr:cNvCxnSpPr/>
      </xdr:nvCxnSpPr>
      <xdr:spPr>
        <a:xfrm flipV="1">
          <a:off x="15290800" y="664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45085</xdr:rowOff>
    </xdr:from>
    <xdr:to>
      <xdr:col>72</xdr:col>
      <xdr:colOff>203200</xdr:colOff>
      <xdr:row>39</xdr:row>
      <xdr:rowOff>159703</xdr:rowOff>
    </xdr:to>
    <xdr:cxnSp macro="">
      <xdr:nvCxnSpPr>
        <xdr:cNvPr id="386" name="直線コネクタ 385"/>
        <xdr:cNvCxnSpPr/>
      </xdr:nvCxnSpPr>
      <xdr:spPr>
        <a:xfrm flipV="1">
          <a:off x="14401800" y="67316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159703</xdr:rowOff>
    </xdr:from>
    <xdr:to>
      <xdr:col>68</xdr:col>
      <xdr:colOff>152400</xdr:colOff>
      <xdr:row>40</xdr:row>
      <xdr:rowOff>102870</xdr:rowOff>
    </xdr:to>
    <xdr:cxnSp macro="">
      <xdr:nvCxnSpPr>
        <xdr:cNvPr id="389" name="直線コネクタ 388"/>
        <xdr:cNvCxnSpPr/>
      </xdr:nvCxnSpPr>
      <xdr:spPr>
        <a:xfrm flipV="1">
          <a:off x="13512800" y="684625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69215</xdr:rowOff>
    </xdr:from>
    <xdr:to>
      <xdr:col>81</xdr:col>
      <xdr:colOff>95250</xdr:colOff>
      <xdr:row>38</xdr:row>
      <xdr:rowOff>170815</xdr:rowOff>
    </xdr:to>
    <xdr:sp macro="" textlink="">
      <xdr:nvSpPr>
        <xdr:cNvPr id="399" name="楕円 398"/>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85742</xdr:rowOff>
    </xdr:from>
    <xdr:ext cx="762000" cy="259045"/>
    <xdr:sp macro="" textlink="">
      <xdr:nvSpPr>
        <xdr:cNvPr id="400"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165735</xdr:rowOff>
    </xdr:from>
    <xdr:to>
      <xdr:col>73</xdr:col>
      <xdr:colOff>44450</xdr:colOff>
      <xdr:row>39</xdr:row>
      <xdr:rowOff>95885</xdr:rowOff>
    </xdr:to>
    <xdr:sp macro="" textlink="">
      <xdr:nvSpPr>
        <xdr:cNvPr id="403" name="楕円 402"/>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404" name="テキスト ボックス 403"/>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108903</xdr:rowOff>
    </xdr:from>
    <xdr:to>
      <xdr:col>68</xdr:col>
      <xdr:colOff>203200</xdr:colOff>
      <xdr:row>40</xdr:row>
      <xdr:rowOff>39053</xdr:rowOff>
    </xdr:to>
    <xdr:sp macro="" textlink="">
      <xdr:nvSpPr>
        <xdr:cNvPr id="405" name="楕円 404"/>
        <xdr:cNvSpPr/>
      </xdr:nvSpPr>
      <xdr:spPr>
        <a:xfrm>
          <a:off x="14351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406" name="テキスト ボックス 405"/>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08" name="テキスト ボックス 407"/>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起債償還の進捗による地方債残高の減や債務負担行為に基づく支出予定額などの減から将来負担額が減っているとともに，基金をはじめとする充当可能財源等の増により，平成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年度以降将来負担比率は算出されず，昨年度に続き，類似団体内で１位となっている。</a:t>
          </a:r>
        </a:p>
        <a:p>
          <a:r>
            <a:rPr kumimoji="1" lang="ja-JP" altLang="en-US" sz="1300">
              <a:latin typeface="ＭＳ Ｐゴシック" panose="020B0600070205080204" pitchFamily="50" charset="-128"/>
              <a:ea typeface="ＭＳ Ｐゴシック" panose="020B0600070205080204" pitchFamily="50" charset="-128"/>
            </a:rPr>
            <a:t>　今後，道の駅整備事業や公共施設再編・老朽化施設更新などを予定していることから，引き続き起債や基金の適正管理に努めていく。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1" name="テキスト ボックス 450"/>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30565</xdr:rowOff>
    </xdr:from>
    <xdr:to>
      <xdr:col>64</xdr:col>
      <xdr:colOff>152400</xdr:colOff>
      <xdr:row>14</xdr:row>
      <xdr:rowOff>132165</xdr:rowOff>
    </xdr:to>
    <xdr:sp macro="" textlink="">
      <xdr:nvSpPr>
        <xdr:cNvPr id="457" name="楕円 456"/>
        <xdr:cNvSpPr/>
      </xdr:nvSpPr>
      <xdr:spPr>
        <a:xfrm>
          <a:off x="13462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142342</xdr:rowOff>
    </xdr:from>
    <xdr:ext cx="762000" cy="259045"/>
    <xdr:sp macro="" textlink="">
      <xdr:nvSpPr>
        <xdr:cNvPr id="458" name="テキスト ボックス 457"/>
        <xdr:cNvSpPr txBox="1"/>
      </xdr:nvSpPr>
      <xdr:spPr>
        <a:xfrm>
          <a:off x="13131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年度以降逓増基調ではあったが，平成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年度は近年では初めて類似団体平均を上回る水準となった。</a:t>
          </a:r>
        </a:p>
        <a:p>
          <a:r>
            <a:rPr kumimoji="1" lang="ja-JP" altLang="en-US" sz="1200">
              <a:latin typeface="ＭＳ Ｐゴシック" panose="020B0600070205080204" pitchFamily="50" charset="-128"/>
              <a:ea typeface="ＭＳ Ｐゴシック" panose="020B0600070205080204" pitchFamily="50" charset="-128"/>
            </a:rPr>
            <a:t>　地域手当の段階的な引上げによる増（</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）や一般会計職員数の増（</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人）をはじめ，学童ルームや公立保育所等の非常勤職員の増に起因している。</a:t>
          </a:r>
        </a:p>
        <a:p>
          <a:r>
            <a:rPr kumimoji="1" lang="ja-JP" altLang="en-US" sz="1200">
              <a:latin typeface="ＭＳ Ｐゴシック" panose="020B0600070205080204" pitchFamily="50" charset="-128"/>
              <a:ea typeface="ＭＳ Ｐゴシック" panose="020B0600070205080204" pitchFamily="50" charset="-128"/>
            </a:rPr>
            <a:t>　今後も退職者の再任用希望の拡大が見込まれることから「第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次龍ケ崎市人員管理計画」に基づく人員管理により正職員・臨時・非常勤職員の網羅的な定員管理に努め，人件費の肥大化を抑制する。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8890</xdr:rowOff>
    </xdr:to>
    <xdr:cxnSp macro="">
      <xdr:nvCxnSpPr>
        <xdr:cNvPr id="66" name="直線コネクタ 65"/>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1270</xdr:rowOff>
    </xdr:to>
    <xdr:cxnSp macro="">
      <xdr:nvCxnSpPr>
        <xdr:cNvPr id="69" name="直線コネクタ 68"/>
        <xdr:cNvCxnSpPr/>
      </xdr:nvCxnSpPr>
      <xdr:spPr>
        <a:xfrm>
          <a:off x="3098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xdr:cNvCxnSpPr/>
      </xdr:nvCxnSpPr>
      <xdr:spPr>
        <a:xfrm>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類似団体平均より良好な水準ではあるが，平成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年度以降，逓増基調にあり，類似団体平均値との差も縮まりつつある。</a:t>
          </a:r>
        </a:p>
        <a:p>
          <a:r>
            <a:rPr kumimoji="1" lang="ja-JP" altLang="en-US" sz="1300">
              <a:latin typeface="ＭＳ Ｐゴシック" panose="020B0600070205080204" pitchFamily="50" charset="-128"/>
              <a:ea typeface="ＭＳ Ｐゴシック" panose="020B0600070205080204" pitchFamily="50" charset="-128"/>
            </a:rPr>
            <a:t>　指定管理制度による施設運営が主な逓増理由であるが，平成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年度は基幹系システム更新関係費と小学校へのタブレット導入関連費が主な増加要因である。</a:t>
          </a:r>
        </a:p>
        <a:p>
          <a:r>
            <a:rPr kumimoji="1" lang="ja-JP" altLang="en-US" sz="1300">
              <a:latin typeface="ＭＳ Ｐゴシック" panose="020B0600070205080204" pitchFamily="50" charset="-128"/>
              <a:ea typeface="ＭＳ Ｐゴシック" panose="020B0600070205080204" pitchFamily="50" charset="-128"/>
            </a:rPr>
            <a:t>　施設管理・運営経費や電算経費の精査を行いつつ，公共施設再編等の長期的な改善に取り組んでいく。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30988</xdr:rowOff>
    </xdr:to>
    <xdr:cxnSp macro="">
      <xdr:nvCxnSpPr>
        <xdr:cNvPr id="125" name="直線コネクタ 124"/>
        <xdr:cNvCxnSpPr/>
      </xdr:nvCxnSpPr>
      <xdr:spPr>
        <a:xfrm>
          <a:off x="15671800" y="27101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138430</xdr:rowOff>
    </xdr:to>
    <xdr:cxnSp macro="">
      <xdr:nvCxnSpPr>
        <xdr:cNvPr id="128" name="直線コネクタ 127"/>
        <xdr:cNvCxnSpPr/>
      </xdr:nvCxnSpPr>
      <xdr:spPr>
        <a:xfrm>
          <a:off x="14782800" y="2655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83566</xdr:rowOff>
    </xdr:to>
    <xdr:cxnSp macro="">
      <xdr:nvCxnSpPr>
        <xdr:cNvPr id="131" name="直線コネクタ 130"/>
        <xdr:cNvCxnSpPr/>
      </xdr:nvCxnSpPr>
      <xdr:spPr>
        <a:xfrm>
          <a:off x="13893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28702</xdr:rowOff>
    </xdr:to>
    <xdr:cxnSp macro="">
      <xdr:nvCxnSpPr>
        <xdr:cNvPr id="134" name="直線コネクタ 133"/>
        <xdr:cNvCxnSpPr/>
      </xdr:nvCxnSpPr>
      <xdr:spPr>
        <a:xfrm>
          <a:off x="13004800" y="24815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逓増基調であった扶助費においては，平成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年度は子どものための教育・保育給付費の減により減少に転じ，類似団体平均値より低い比率であった。</a:t>
          </a:r>
        </a:p>
        <a:p>
          <a:r>
            <a:rPr kumimoji="1" lang="ja-JP" altLang="en-US" sz="1300">
              <a:latin typeface="ＭＳ Ｐゴシック" panose="020B0600070205080204" pitchFamily="50" charset="-128"/>
              <a:ea typeface="ＭＳ Ｐゴシック" panose="020B0600070205080204" pitchFamily="50" charset="-128"/>
            </a:rPr>
            <a:t>　扶助費については社会保障の拡大により今後も肥大化が見込まれるが、単独事業については，国や県の制度との整合を図るなど，事業の適正な認定や執行に努める。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8" name="直線コネクタ 187"/>
        <xdr:cNvCxnSpPr/>
      </xdr:nvCxnSpPr>
      <xdr:spPr>
        <a:xfrm flipV="1">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78015</xdr:rowOff>
    </xdr:to>
    <xdr:cxnSp macro="">
      <xdr:nvCxnSpPr>
        <xdr:cNvPr id="191" name="直線コネクタ 190"/>
        <xdr:cNvCxnSpPr/>
      </xdr:nvCxnSpPr>
      <xdr:spPr>
        <a:xfrm>
          <a:off x="3098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129722</xdr:rowOff>
    </xdr:to>
    <xdr:cxnSp macro="">
      <xdr:nvCxnSpPr>
        <xdr:cNvPr id="194" name="直線コネクタ 193"/>
        <xdr:cNvCxnSpPr/>
      </xdr:nvCxnSpPr>
      <xdr:spPr>
        <a:xfrm>
          <a:off x="2209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64407</xdr:rowOff>
    </xdr:to>
    <xdr:cxnSp macro="">
      <xdr:nvCxnSpPr>
        <xdr:cNvPr id="197" name="直線コネクタ 196"/>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依然として類似団体平均を下回る水準となっており，前年度と比較しても改善している。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年度は，前年度の増加要因であった流域下水道負担金の減により公共下水道事業特別会計への繰出金が減少したことから改善している。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年度から公共下水道事業は公営企業会計へ移行するため，より経営・資産状況の明確化と精査を行うことで適正な経営に努め，一般会計への依存を抑制する。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49" name="直線コネクタ 248"/>
        <xdr:cNvCxnSpPr/>
      </xdr:nvCxnSpPr>
      <xdr:spPr>
        <a:xfrm flipV="1">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149860</xdr:rowOff>
    </xdr:to>
    <xdr:cxnSp macro="">
      <xdr:nvCxnSpPr>
        <xdr:cNvPr id="252" name="直線コネクタ 251"/>
        <xdr:cNvCxnSpPr/>
      </xdr:nvCxnSpPr>
      <xdr:spPr>
        <a:xfrm>
          <a:off x="14782800" y="9621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20320</xdr:rowOff>
    </xdr:to>
    <xdr:cxnSp macro="">
      <xdr:nvCxnSpPr>
        <xdr:cNvPr id="255" name="直線コネクタ 254"/>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146050</xdr:rowOff>
    </xdr:to>
    <xdr:cxnSp macro="">
      <xdr:nvCxnSpPr>
        <xdr:cNvPr id="258" name="直線コネクタ 257"/>
        <xdr:cNvCxnSpPr/>
      </xdr:nvCxnSpPr>
      <xdr:spPr>
        <a:xfrm>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1" name="テキスト ボックス 27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補助費等が占める経常収支比率は毎年改善傾向にあり，類似団体平均との劣位差も減縮しつつある。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年度においては，一部事務組合である稲敷広域市町村圏事務組合及び龍ケ崎地方塵芥処理組合への負担金が減となったことが主な改善要因であった。</a:t>
          </a:r>
        </a:p>
        <a:p>
          <a:r>
            <a:rPr kumimoji="1" lang="ja-JP" altLang="en-US" sz="1200">
              <a:latin typeface="ＭＳ Ｐゴシック" panose="020B0600070205080204" pitchFamily="50" charset="-128"/>
              <a:ea typeface="ＭＳ Ｐゴシック" panose="020B0600070205080204" pitchFamily="50" charset="-128"/>
            </a:rPr>
            <a:t>　今後も補助金等の適正化に努めるととともに，一部事務組合の基金活用等の経営内容精査も行い，負担金の軽減を図り，類似団体平均と同等の水準を目指していく。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307" name="直線コネクタ 306"/>
        <xdr:cNvCxnSpPr/>
      </xdr:nvCxnSpPr>
      <xdr:spPr>
        <a:xfrm flipV="1">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10" name="直線コネクタ 309"/>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5842</xdr:rowOff>
    </xdr:to>
    <xdr:cxnSp macro="">
      <xdr:nvCxnSpPr>
        <xdr:cNvPr id="313" name="直線コネクタ 312"/>
        <xdr:cNvCxnSpPr/>
      </xdr:nvCxnSpPr>
      <xdr:spPr>
        <a:xfrm flipV="1">
          <a:off x="13893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74422</xdr:rowOff>
    </xdr:to>
    <xdr:cxnSp macro="">
      <xdr:nvCxnSpPr>
        <xdr:cNvPr id="316" name="直線コネクタ 315"/>
        <xdr:cNvCxnSpPr/>
      </xdr:nvCxnSpPr>
      <xdr:spPr>
        <a:xfrm flipV="1">
          <a:off x="13004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7"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3" name="テキスト ボックス 332"/>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類似団体平均より僅かに比率が高いが，徐々にその差は減縮基調にあり，比率自体も改善傾向にある。</a:t>
          </a:r>
        </a:p>
        <a:p>
          <a:r>
            <a:rPr kumimoji="1" lang="ja-JP" altLang="en-US" sz="1200">
              <a:latin typeface="ＭＳ Ｐゴシック" panose="020B0600070205080204" pitchFamily="50" charset="-128"/>
              <a:ea typeface="ＭＳ Ｐゴシック" panose="020B0600070205080204" pitchFamily="50" charset="-128"/>
            </a:rPr>
            <a:t>　既往債の償還進捗により，地方債残高が減っていることによるものや，経常経費充当一般財源の伸長によるものに起因している。</a:t>
          </a:r>
        </a:p>
        <a:p>
          <a:r>
            <a:rPr kumimoji="1" lang="ja-JP" altLang="en-US" sz="1200">
              <a:latin typeface="ＭＳ Ｐゴシック" panose="020B0600070205080204" pitchFamily="50" charset="-128"/>
              <a:ea typeface="ＭＳ Ｐゴシック" panose="020B0600070205080204" pitchFamily="50" charset="-128"/>
            </a:rPr>
            <a:t>　今後も臨時財政対策債や道の駅整備事業，公共施設再編等の起債が予定されてはいるが，既往債の借換のほか，新規投資事業の総量・年度間調整を行い，新規借入額が起債償還額を超過しないよう，適正な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65" name="直線コネクタ 364"/>
        <xdr:cNvCxnSpPr/>
      </xdr:nvCxnSpPr>
      <xdr:spPr>
        <a:xfrm flipV="1">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156718</xdr:rowOff>
    </xdr:to>
    <xdr:cxnSp macro="">
      <xdr:nvCxnSpPr>
        <xdr:cNvPr id="368" name="直線コネクタ 367"/>
        <xdr:cNvCxnSpPr/>
      </xdr:nvCxnSpPr>
      <xdr:spPr>
        <a:xfrm flipV="1">
          <a:off x="3098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67563</xdr:rowOff>
    </xdr:to>
    <xdr:cxnSp macro="">
      <xdr:nvCxnSpPr>
        <xdr:cNvPr id="371" name="直線コネクタ 370"/>
        <xdr:cNvCxnSpPr/>
      </xdr:nvCxnSpPr>
      <xdr:spPr>
        <a:xfrm flipV="1">
          <a:off x="2209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122428</xdr:rowOff>
    </xdr:to>
    <xdr:cxnSp macro="">
      <xdr:nvCxnSpPr>
        <xdr:cNvPr id="374" name="直線コネクタ 373"/>
        <xdr:cNvCxnSpPr/>
      </xdr:nvCxnSpPr>
      <xdr:spPr>
        <a:xfrm flipV="1">
          <a:off x="1320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6" name="楕円 38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7" name="テキスト ボックス 38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8" name="楕円 387"/>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9" name="テキスト ボックス 38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0" name="楕円 389"/>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1" name="テキスト ボックス 390"/>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2" name="楕円 391"/>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3" name="テキスト ボックス 392"/>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年度以降，類似団体平均より良好な水準を維持しているが，平成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年度から公債費以外の経常収支比率の割合が多くなっている。</a:t>
          </a:r>
        </a:p>
        <a:p>
          <a:r>
            <a:rPr kumimoji="1" lang="ja-JP" altLang="en-US" sz="1100">
              <a:latin typeface="ＭＳ Ｐゴシック" panose="020B0600070205080204" pitchFamily="50" charset="-128"/>
              <a:ea typeface="ＭＳ Ｐゴシック" panose="020B0600070205080204" pitchFamily="50" charset="-128"/>
            </a:rPr>
            <a:t>　公共下水道事業特別会計をはじめとする特別会計への繰出金が逓増していることや，システム更新関係費等で物件費の比率が高くなっていることが原因である。</a:t>
          </a:r>
        </a:p>
        <a:p>
          <a:r>
            <a:rPr kumimoji="1" lang="ja-JP" altLang="en-US" sz="1100">
              <a:latin typeface="ＭＳ Ｐゴシック" panose="020B0600070205080204" pitchFamily="50" charset="-128"/>
              <a:ea typeface="ＭＳ Ｐゴシック" panose="020B0600070205080204" pitchFamily="50" charset="-128"/>
            </a:rPr>
            <a:t>　今後，社会保障関係費の増が見込まれることから，市税の徴収率向上に向けた取組などを継続し，第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次中期財政計画に掲げる，単年度で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億円の歳入確保を目指していく。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138430</xdr:rowOff>
    </xdr:to>
    <xdr:cxnSp macro="">
      <xdr:nvCxnSpPr>
        <xdr:cNvPr id="426" name="直線コネクタ 425"/>
        <xdr:cNvCxnSpPr/>
      </xdr:nvCxnSpPr>
      <xdr:spPr>
        <a:xfrm flipV="1">
          <a:off x="15671800" y="13141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138430</xdr:rowOff>
    </xdr:to>
    <xdr:cxnSp macro="">
      <xdr:nvCxnSpPr>
        <xdr:cNvPr id="429" name="直線コネクタ 428"/>
        <xdr:cNvCxnSpPr/>
      </xdr:nvCxnSpPr>
      <xdr:spPr>
        <a:xfrm>
          <a:off x="14782800" y="130124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153670</xdr:rowOff>
    </xdr:to>
    <xdr:cxnSp macro="">
      <xdr:nvCxnSpPr>
        <xdr:cNvPr id="432" name="直線コネクタ 431"/>
        <xdr:cNvCxnSpPr/>
      </xdr:nvCxnSpPr>
      <xdr:spPr>
        <a:xfrm>
          <a:off x="13893800" y="12955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81280</xdr:rowOff>
    </xdr:from>
    <xdr:to>
      <xdr:col>69</xdr:col>
      <xdr:colOff>92075</xdr:colOff>
      <xdr:row>75</xdr:row>
      <xdr:rowOff>96520</xdr:rowOff>
    </xdr:to>
    <xdr:cxnSp macro="">
      <xdr:nvCxnSpPr>
        <xdr:cNvPr id="435" name="直線コネクタ 434"/>
        <xdr:cNvCxnSpPr/>
      </xdr:nvCxnSpPr>
      <xdr:spPr>
        <a:xfrm>
          <a:off x="13004800" y="12940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5" name="楕円 44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7" name="楕円 446"/>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8" name="テキスト ボックス 447"/>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49" name="楕円 448"/>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0" name="テキスト ボックス 449"/>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51" name="楕円 450"/>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52" name="テキスト ボックス 45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53" name="楕円 452"/>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54" name="テキスト ボックス 453"/>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91224</xdr:rowOff>
    </xdr:from>
    <xdr:to>
      <xdr:col>29</xdr:col>
      <xdr:colOff>127000</xdr:colOff>
      <xdr:row>17</xdr:row>
      <xdr:rowOff>128124</xdr:rowOff>
    </xdr:to>
    <xdr:cxnSp macro="">
      <xdr:nvCxnSpPr>
        <xdr:cNvPr id="50" name="直線コネクタ 49"/>
        <xdr:cNvCxnSpPr/>
      </xdr:nvCxnSpPr>
      <xdr:spPr bwMode="auto">
        <a:xfrm flipV="1">
          <a:off x="5003800" y="3053499"/>
          <a:ext cx="6477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128124</xdr:rowOff>
    </xdr:from>
    <xdr:to>
      <xdr:col>26</xdr:col>
      <xdr:colOff>50800</xdr:colOff>
      <xdr:row>17</xdr:row>
      <xdr:rowOff>137897</xdr:rowOff>
    </xdr:to>
    <xdr:cxnSp macro="">
      <xdr:nvCxnSpPr>
        <xdr:cNvPr id="53" name="直線コネクタ 52"/>
        <xdr:cNvCxnSpPr/>
      </xdr:nvCxnSpPr>
      <xdr:spPr bwMode="auto">
        <a:xfrm flipV="1">
          <a:off x="4305300" y="309039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100520</xdr:rowOff>
    </xdr:from>
    <xdr:to>
      <xdr:col>22</xdr:col>
      <xdr:colOff>114300</xdr:colOff>
      <xdr:row>17</xdr:row>
      <xdr:rowOff>137897</xdr:rowOff>
    </xdr:to>
    <xdr:cxnSp macro="">
      <xdr:nvCxnSpPr>
        <xdr:cNvPr id="56" name="直線コネクタ 55"/>
        <xdr:cNvCxnSpPr/>
      </xdr:nvCxnSpPr>
      <xdr:spPr bwMode="auto">
        <a:xfrm>
          <a:off x="3606800" y="3062795"/>
          <a:ext cx="698500" cy="3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100520</xdr:rowOff>
    </xdr:from>
    <xdr:to>
      <xdr:col>18</xdr:col>
      <xdr:colOff>177800</xdr:colOff>
      <xdr:row>18</xdr:row>
      <xdr:rowOff>41332</xdr:rowOff>
    </xdr:to>
    <xdr:cxnSp macro="">
      <xdr:nvCxnSpPr>
        <xdr:cNvPr id="59" name="直線コネクタ 58"/>
        <xdr:cNvCxnSpPr/>
      </xdr:nvCxnSpPr>
      <xdr:spPr bwMode="auto">
        <a:xfrm flipV="1">
          <a:off x="2908300" y="3062795"/>
          <a:ext cx="698500" cy="1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40424</xdr:rowOff>
    </xdr:from>
    <xdr:to>
      <xdr:col>29</xdr:col>
      <xdr:colOff>177800</xdr:colOff>
      <xdr:row>17</xdr:row>
      <xdr:rowOff>142024</xdr:rowOff>
    </xdr:to>
    <xdr:sp macro="" textlink="">
      <xdr:nvSpPr>
        <xdr:cNvPr id="69" name="楕円 68"/>
        <xdr:cNvSpPr/>
      </xdr:nvSpPr>
      <xdr:spPr bwMode="auto">
        <a:xfrm>
          <a:off x="5600700" y="300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12501</xdr:rowOff>
    </xdr:from>
    <xdr:ext cx="762000" cy="259045"/>
    <xdr:sp macro="" textlink="">
      <xdr:nvSpPr>
        <xdr:cNvPr id="70" name="人口1人当たり決算額の推移該当値テキスト130"/>
        <xdr:cNvSpPr txBox="1"/>
      </xdr:nvSpPr>
      <xdr:spPr>
        <a:xfrm>
          <a:off x="5740400" y="297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77324</xdr:rowOff>
    </xdr:from>
    <xdr:to>
      <xdr:col>26</xdr:col>
      <xdr:colOff>101600</xdr:colOff>
      <xdr:row>18</xdr:row>
      <xdr:rowOff>7474</xdr:rowOff>
    </xdr:to>
    <xdr:sp macro="" textlink="">
      <xdr:nvSpPr>
        <xdr:cNvPr id="71" name="楕円 70"/>
        <xdr:cNvSpPr/>
      </xdr:nvSpPr>
      <xdr:spPr bwMode="auto">
        <a:xfrm>
          <a:off x="49530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163701</xdr:rowOff>
    </xdr:from>
    <xdr:ext cx="736600" cy="259045"/>
    <xdr:sp macro="" textlink="">
      <xdr:nvSpPr>
        <xdr:cNvPr id="72" name="テキスト ボックス 71"/>
        <xdr:cNvSpPr txBox="1"/>
      </xdr:nvSpPr>
      <xdr:spPr>
        <a:xfrm>
          <a:off x="4622800" y="312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87097</xdr:rowOff>
    </xdr:from>
    <xdr:to>
      <xdr:col>22</xdr:col>
      <xdr:colOff>165100</xdr:colOff>
      <xdr:row>18</xdr:row>
      <xdr:rowOff>17247</xdr:rowOff>
    </xdr:to>
    <xdr:sp macro="" textlink="">
      <xdr:nvSpPr>
        <xdr:cNvPr id="73" name="楕円 72"/>
        <xdr:cNvSpPr/>
      </xdr:nvSpPr>
      <xdr:spPr bwMode="auto">
        <a:xfrm>
          <a:off x="42545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2024</xdr:rowOff>
    </xdr:from>
    <xdr:ext cx="762000" cy="259045"/>
    <xdr:sp macro="" textlink="">
      <xdr:nvSpPr>
        <xdr:cNvPr id="74" name="テキスト ボックス 73"/>
        <xdr:cNvSpPr txBox="1"/>
      </xdr:nvSpPr>
      <xdr:spPr>
        <a:xfrm>
          <a:off x="3924300" y="313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49720</xdr:rowOff>
    </xdr:from>
    <xdr:to>
      <xdr:col>19</xdr:col>
      <xdr:colOff>38100</xdr:colOff>
      <xdr:row>17</xdr:row>
      <xdr:rowOff>151320</xdr:rowOff>
    </xdr:to>
    <xdr:sp macro="" textlink="">
      <xdr:nvSpPr>
        <xdr:cNvPr id="75" name="楕円 74"/>
        <xdr:cNvSpPr/>
      </xdr:nvSpPr>
      <xdr:spPr bwMode="auto">
        <a:xfrm>
          <a:off x="35560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136097</xdr:rowOff>
    </xdr:from>
    <xdr:ext cx="762000" cy="259045"/>
    <xdr:sp macro="" textlink="">
      <xdr:nvSpPr>
        <xdr:cNvPr id="76" name="テキスト ボックス 75"/>
        <xdr:cNvSpPr txBox="1"/>
      </xdr:nvSpPr>
      <xdr:spPr>
        <a:xfrm>
          <a:off x="32258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161982</xdr:rowOff>
    </xdr:from>
    <xdr:to>
      <xdr:col>15</xdr:col>
      <xdr:colOff>101600</xdr:colOff>
      <xdr:row>18</xdr:row>
      <xdr:rowOff>92132</xdr:rowOff>
    </xdr:to>
    <xdr:sp macro="" textlink="">
      <xdr:nvSpPr>
        <xdr:cNvPr id="77" name="楕円 76"/>
        <xdr:cNvSpPr/>
      </xdr:nvSpPr>
      <xdr:spPr bwMode="auto">
        <a:xfrm>
          <a:off x="28575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76909</xdr:rowOff>
    </xdr:from>
    <xdr:ext cx="762000" cy="259045"/>
    <xdr:sp macro="" textlink="">
      <xdr:nvSpPr>
        <xdr:cNvPr id="78" name="テキスト ボックス 77"/>
        <xdr:cNvSpPr txBox="1"/>
      </xdr:nvSpPr>
      <xdr:spPr>
        <a:xfrm>
          <a:off x="2527300" y="32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97445</xdr:rowOff>
    </xdr:from>
    <xdr:to>
      <xdr:col>29</xdr:col>
      <xdr:colOff>127000</xdr:colOff>
      <xdr:row>36</xdr:row>
      <xdr:rowOff>103454</xdr:rowOff>
    </xdr:to>
    <xdr:cxnSp macro="">
      <xdr:nvCxnSpPr>
        <xdr:cNvPr id="113" name="直線コネクタ 112"/>
        <xdr:cNvCxnSpPr/>
      </xdr:nvCxnSpPr>
      <xdr:spPr bwMode="auto">
        <a:xfrm flipV="1">
          <a:off x="5003800" y="7050695"/>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103454</xdr:rowOff>
    </xdr:from>
    <xdr:to>
      <xdr:col>26</xdr:col>
      <xdr:colOff>50800</xdr:colOff>
      <xdr:row>36</xdr:row>
      <xdr:rowOff>114917</xdr:rowOff>
    </xdr:to>
    <xdr:cxnSp macro="">
      <xdr:nvCxnSpPr>
        <xdr:cNvPr id="116" name="直線コネクタ 115"/>
        <xdr:cNvCxnSpPr/>
      </xdr:nvCxnSpPr>
      <xdr:spPr bwMode="auto">
        <a:xfrm flipV="1">
          <a:off x="4305300" y="7056704"/>
          <a:ext cx="698500" cy="1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76871</xdr:rowOff>
    </xdr:from>
    <xdr:to>
      <xdr:col>22</xdr:col>
      <xdr:colOff>114300</xdr:colOff>
      <xdr:row>36</xdr:row>
      <xdr:rowOff>114917</xdr:rowOff>
    </xdr:to>
    <xdr:cxnSp macro="">
      <xdr:nvCxnSpPr>
        <xdr:cNvPr id="119" name="直線コネクタ 118"/>
        <xdr:cNvCxnSpPr/>
      </xdr:nvCxnSpPr>
      <xdr:spPr bwMode="auto">
        <a:xfrm>
          <a:off x="3606800" y="7030121"/>
          <a:ext cx="698500" cy="3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226016</xdr:rowOff>
    </xdr:from>
    <xdr:to>
      <xdr:col>18</xdr:col>
      <xdr:colOff>177800</xdr:colOff>
      <xdr:row>36</xdr:row>
      <xdr:rowOff>76871</xdr:rowOff>
    </xdr:to>
    <xdr:cxnSp macro="">
      <xdr:nvCxnSpPr>
        <xdr:cNvPr id="122" name="直線コネクタ 121"/>
        <xdr:cNvCxnSpPr/>
      </xdr:nvCxnSpPr>
      <xdr:spPr bwMode="auto">
        <a:xfrm>
          <a:off x="2908300" y="6836366"/>
          <a:ext cx="698500" cy="19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46645</xdr:rowOff>
    </xdr:from>
    <xdr:to>
      <xdr:col>29</xdr:col>
      <xdr:colOff>177800</xdr:colOff>
      <xdr:row>36</xdr:row>
      <xdr:rowOff>148245</xdr:rowOff>
    </xdr:to>
    <xdr:sp macro="" textlink="">
      <xdr:nvSpPr>
        <xdr:cNvPr id="132" name="楕円 131"/>
        <xdr:cNvSpPr/>
      </xdr:nvSpPr>
      <xdr:spPr bwMode="auto">
        <a:xfrm>
          <a:off x="56007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18722</xdr:rowOff>
    </xdr:from>
    <xdr:ext cx="762000" cy="259045"/>
    <xdr:sp macro="" textlink="">
      <xdr:nvSpPr>
        <xdr:cNvPr id="133" name="人口1人当たり決算額の推移該当値テキスト445"/>
        <xdr:cNvSpPr txBox="1"/>
      </xdr:nvSpPr>
      <xdr:spPr>
        <a:xfrm>
          <a:off x="5740400" y="697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52654</xdr:rowOff>
    </xdr:from>
    <xdr:to>
      <xdr:col>26</xdr:col>
      <xdr:colOff>101600</xdr:colOff>
      <xdr:row>36</xdr:row>
      <xdr:rowOff>154254</xdr:rowOff>
    </xdr:to>
    <xdr:sp macro="" textlink="">
      <xdr:nvSpPr>
        <xdr:cNvPr id="134" name="楕円 133"/>
        <xdr:cNvSpPr/>
      </xdr:nvSpPr>
      <xdr:spPr bwMode="auto">
        <a:xfrm>
          <a:off x="49530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139031</xdr:rowOff>
    </xdr:from>
    <xdr:ext cx="736600" cy="259045"/>
    <xdr:sp macro="" textlink="">
      <xdr:nvSpPr>
        <xdr:cNvPr id="135" name="テキスト ボックス 134"/>
        <xdr:cNvSpPr txBox="1"/>
      </xdr:nvSpPr>
      <xdr:spPr>
        <a:xfrm>
          <a:off x="4622800" y="709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64117</xdr:rowOff>
    </xdr:from>
    <xdr:to>
      <xdr:col>22</xdr:col>
      <xdr:colOff>165100</xdr:colOff>
      <xdr:row>36</xdr:row>
      <xdr:rowOff>165717</xdr:rowOff>
    </xdr:to>
    <xdr:sp macro="" textlink="">
      <xdr:nvSpPr>
        <xdr:cNvPr id="136" name="楕円 135"/>
        <xdr:cNvSpPr/>
      </xdr:nvSpPr>
      <xdr:spPr bwMode="auto">
        <a:xfrm>
          <a:off x="4254500" y="701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150494</xdr:rowOff>
    </xdr:from>
    <xdr:ext cx="762000" cy="259045"/>
    <xdr:sp macro="" textlink="">
      <xdr:nvSpPr>
        <xdr:cNvPr id="137" name="テキスト ボックス 136"/>
        <xdr:cNvSpPr txBox="1"/>
      </xdr:nvSpPr>
      <xdr:spPr>
        <a:xfrm>
          <a:off x="3924300" y="71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26071</xdr:rowOff>
    </xdr:from>
    <xdr:to>
      <xdr:col>19</xdr:col>
      <xdr:colOff>38100</xdr:colOff>
      <xdr:row>36</xdr:row>
      <xdr:rowOff>127671</xdr:rowOff>
    </xdr:to>
    <xdr:sp macro="" textlink="">
      <xdr:nvSpPr>
        <xdr:cNvPr id="138" name="楕円 137"/>
        <xdr:cNvSpPr/>
      </xdr:nvSpPr>
      <xdr:spPr bwMode="auto">
        <a:xfrm>
          <a:off x="3556000" y="697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112448</xdr:rowOff>
    </xdr:from>
    <xdr:ext cx="762000" cy="259045"/>
    <xdr:sp macro="" textlink="">
      <xdr:nvSpPr>
        <xdr:cNvPr id="139" name="テキスト ボックス 138"/>
        <xdr:cNvSpPr txBox="1"/>
      </xdr:nvSpPr>
      <xdr:spPr>
        <a:xfrm>
          <a:off x="3225800" y="70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175216</xdr:rowOff>
    </xdr:from>
    <xdr:to>
      <xdr:col>15</xdr:col>
      <xdr:colOff>101600</xdr:colOff>
      <xdr:row>35</xdr:row>
      <xdr:rowOff>276816</xdr:rowOff>
    </xdr:to>
    <xdr:sp macro="" textlink="">
      <xdr:nvSpPr>
        <xdr:cNvPr id="140" name="楕円 139"/>
        <xdr:cNvSpPr/>
      </xdr:nvSpPr>
      <xdr:spPr bwMode="auto">
        <a:xfrm>
          <a:off x="2857500" y="678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261593</xdr:rowOff>
    </xdr:from>
    <xdr:ext cx="762000" cy="259045"/>
    <xdr:sp macro="" textlink="">
      <xdr:nvSpPr>
        <xdr:cNvPr id="141" name="テキスト ボックス 140"/>
        <xdr:cNvSpPr txBox="1"/>
      </xdr:nvSpPr>
      <xdr:spPr>
        <a:xfrm>
          <a:off x="2527300" y="6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112135</xdr:rowOff>
    </xdr:from>
    <xdr:to>
      <xdr:col>24</xdr:col>
      <xdr:colOff>63500</xdr:colOff>
      <xdr:row>37</xdr:row>
      <xdr:rowOff>145110</xdr:rowOff>
    </xdr:to>
    <xdr:cxnSp macro="">
      <xdr:nvCxnSpPr>
        <xdr:cNvPr id="61" name="直線コネクタ 60"/>
        <xdr:cNvCxnSpPr/>
      </xdr:nvCxnSpPr>
      <xdr:spPr>
        <a:xfrm flipV="1">
          <a:off x="3797300" y="6455785"/>
          <a:ext cx="8382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145110</xdr:rowOff>
    </xdr:from>
    <xdr:to>
      <xdr:col>19</xdr:col>
      <xdr:colOff>177800</xdr:colOff>
      <xdr:row>37</xdr:row>
      <xdr:rowOff>150311</xdr:rowOff>
    </xdr:to>
    <xdr:cxnSp macro="">
      <xdr:nvCxnSpPr>
        <xdr:cNvPr id="64" name="直線コネクタ 63"/>
        <xdr:cNvCxnSpPr/>
      </xdr:nvCxnSpPr>
      <xdr:spPr>
        <a:xfrm flipV="1">
          <a:off x="2908300" y="6488760"/>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150311</xdr:rowOff>
    </xdr:from>
    <xdr:to>
      <xdr:col>15</xdr:col>
      <xdr:colOff>50800</xdr:colOff>
      <xdr:row>38</xdr:row>
      <xdr:rowOff>17647</xdr:rowOff>
    </xdr:to>
    <xdr:cxnSp macro="">
      <xdr:nvCxnSpPr>
        <xdr:cNvPr id="67" name="直線コネクタ 66"/>
        <xdr:cNvCxnSpPr/>
      </xdr:nvCxnSpPr>
      <xdr:spPr>
        <a:xfrm flipV="1">
          <a:off x="2019300" y="64939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17647</xdr:rowOff>
    </xdr:from>
    <xdr:to>
      <xdr:col>10</xdr:col>
      <xdr:colOff>114300</xdr:colOff>
      <xdr:row>38</xdr:row>
      <xdr:rowOff>18332</xdr:rowOff>
    </xdr:to>
    <xdr:cxnSp macro="">
      <xdr:nvCxnSpPr>
        <xdr:cNvPr id="70" name="直線コネクタ 69"/>
        <xdr:cNvCxnSpPr/>
      </xdr:nvCxnSpPr>
      <xdr:spPr>
        <a:xfrm flipV="1">
          <a:off x="1130300" y="653274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61335</xdr:rowOff>
    </xdr:from>
    <xdr:to>
      <xdr:col>24</xdr:col>
      <xdr:colOff>114300</xdr:colOff>
      <xdr:row>37</xdr:row>
      <xdr:rowOff>162934</xdr:rowOff>
    </xdr:to>
    <xdr:sp macro="" textlink="">
      <xdr:nvSpPr>
        <xdr:cNvPr id="80" name="楕円 79"/>
        <xdr:cNvSpPr/>
      </xdr:nvSpPr>
      <xdr:spPr>
        <a:xfrm>
          <a:off x="45847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39762</xdr:rowOff>
    </xdr:from>
    <xdr:ext cx="534377" cy="259045"/>
    <xdr:sp macro="" textlink="">
      <xdr:nvSpPr>
        <xdr:cNvPr id="81" name="人件費該当値テキスト"/>
        <xdr:cNvSpPr txBox="1"/>
      </xdr:nvSpPr>
      <xdr:spPr>
        <a:xfrm>
          <a:off x="4686300" y="63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94310</xdr:rowOff>
    </xdr:from>
    <xdr:to>
      <xdr:col>20</xdr:col>
      <xdr:colOff>38100</xdr:colOff>
      <xdr:row>38</xdr:row>
      <xdr:rowOff>24461</xdr:rowOff>
    </xdr:to>
    <xdr:sp macro="" textlink="">
      <xdr:nvSpPr>
        <xdr:cNvPr id="82" name="楕円 81"/>
        <xdr:cNvSpPr/>
      </xdr:nvSpPr>
      <xdr:spPr>
        <a:xfrm>
          <a:off x="3746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15588</xdr:rowOff>
    </xdr:from>
    <xdr:ext cx="534377" cy="259045"/>
    <xdr:sp macro="" textlink="">
      <xdr:nvSpPr>
        <xdr:cNvPr id="83" name="テキスト ボックス 82"/>
        <xdr:cNvSpPr txBox="1"/>
      </xdr:nvSpPr>
      <xdr:spPr>
        <a:xfrm>
          <a:off x="3530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99511</xdr:rowOff>
    </xdr:from>
    <xdr:to>
      <xdr:col>15</xdr:col>
      <xdr:colOff>101600</xdr:colOff>
      <xdr:row>38</xdr:row>
      <xdr:rowOff>29661</xdr:rowOff>
    </xdr:to>
    <xdr:sp macro="" textlink="">
      <xdr:nvSpPr>
        <xdr:cNvPr id="84" name="楕円 83"/>
        <xdr:cNvSpPr/>
      </xdr:nvSpPr>
      <xdr:spPr>
        <a:xfrm>
          <a:off x="2857500" y="6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20788</xdr:rowOff>
    </xdr:from>
    <xdr:ext cx="534377" cy="259045"/>
    <xdr:sp macro="" textlink="">
      <xdr:nvSpPr>
        <xdr:cNvPr id="85" name="テキスト ボックス 84"/>
        <xdr:cNvSpPr txBox="1"/>
      </xdr:nvSpPr>
      <xdr:spPr>
        <a:xfrm>
          <a:off x="2641111" y="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138297</xdr:rowOff>
    </xdr:from>
    <xdr:to>
      <xdr:col>10</xdr:col>
      <xdr:colOff>165100</xdr:colOff>
      <xdr:row>38</xdr:row>
      <xdr:rowOff>68447</xdr:rowOff>
    </xdr:to>
    <xdr:sp macro="" textlink="">
      <xdr:nvSpPr>
        <xdr:cNvPr id="86" name="楕円 85"/>
        <xdr:cNvSpPr/>
      </xdr:nvSpPr>
      <xdr:spPr>
        <a:xfrm>
          <a:off x="1968500" y="64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59574</xdr:rowOff>
    </xdr:from>
    <xdr:ext cx="534377" cy="259045"/>
    <xdr:sp macro="" textlink="">
      <xdr:nvSpPr>
        <xdr:cNvPr id="87" name="テキスト ボックス 86"/>
        <xdr:cNvSpPr txBox="1"/>
      </xdr:nvSpPr>
      <xdr:spPr>
        <a:xfrm>
          <a:off x="1752111" y="65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138983</xdr:rowOff>
    </xdr:from>
    <xdr:to>
      <xdr:col>6</xdr:col>
      <xdr:colOff>38100</xdr:colOff>
      <xdr:row>38</xdr:row>
      <xdr:rowOff>69132</xdr:rowOff>
    </xdr:to>
    <xdr:sp macro="" textlink="">
      <xdr:nvSpPr>
        <xdr:cNvPr id="88" name="楕円 87"/>
        <xdr:cNvSpPr/>
      </xdr:nvSpPr>
      <xdr:spPr>
        <a:xfrm>
          <a:off x="1079500" y="6482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60259</xdr:rowOff>
    </xdr:from>
    <xdr:ext cx="534377" cy="259045"/>
    <xdr:sp macro="" textlink="">
      <xdr:nvSpPr>
        <xdr:cNvPr id="89" name="テキスト ボックス 88"/>
        <xdr:cNvSpPr txBox="1"/>
      </xdr:nvSpPr>
      <xdr:spPr>
        <a:xfrm>
          <a:off x="863111" y="65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149758</xdr:rowOff>
    </xdr:from>
    <xdr:to>
      <xdr:col>24</xdr:col>
      <xdr:colOff>63500</xdr:colOff>
      <xdr:row>57</xdr:row>
      <xdr:rowOff>59820</xdr:rowOff>
    </xdr:to>
    <xdr:cxnSp macro="">
      <xdr:nvCxnSpPr>
        <xdr:cNvPr id="121" name="直線コネクタ 120"/>
        <xdr:cNvCxnSpPr/>
      </xdr:nvCxnSpPr>
      <xdr:spPr>
        <a:xfrm flipV="1">
          <a:off x="3797300" y="9750958"/>
          <a:ext cx="8382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59820</xdr:rowOff>
    </xdr:from>
    <xdr:to>
      <xdr:col>19</xdr:col>
      <xdr:colOff>177800</xdr:colOff>
      <xdr:row>57</xdr:row>
      <xdr:rowOff>72067</xdr:rowOff>
    </xdr:to>
    <xdr:cxnSp macro="">
      <xdr:nvCxnSpPr>
        <xdr:cNvPr id="124" name="直線コネクタ 123"/>
        <xdr:cNvCxnSpPr/>
      </xdr:nvCxnSpPr>
      <xdr:spPr>
        <a:xfrm flipV="1">
          <a:off x="2908300" y="9832470"/>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72067</xdr:rowOff>
    </xdr:from>
    <xdr:to>
      <xdr:col>15</xdr:col>
      <xdr:colOff>50800</xdr:colOff>
      <xdr:row>57</xdr:row>
      <xdr:rowOff>167034</xdr:rowOff>
    </xdr:to>
    <xdr:cxnSp macro="">
      <xdr:nvCxnSpPr>
        <xdr:cNvPr id="127" name="直線コネクタ 126"/>
        <xdr:cNvCxnSpPr/>
      </xdr:nvCxnSpPr>
      <xdr:spPr>
        <a:xfrm flipV="1">
          <a:off x="2019300" y="98447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167034</xdr:rowOff>
    </xdr:from>
    <xdr:to>
      <xdr:col>10</xdr:col>
      <xdr:colOff>114300</xdr:colOff>
      <xdr:row>58</xdr:row>
      <xdr:rowOff>69520</xdr:rowOff>
    </xdr:to>
    <xdr:cxnSp macro="">
      <xdr:nvCxnSpPr>
        <xdr:cNvPr id="130" name="直線コネクタ 129"/>
        <xdr:cNvCxnSpPr/>
      </xdr:nvCxnSpPr>
      <xdr:spPr>
        <a:xfrm flipV="1">
          <a:off x="1130300" y="993968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98958</xdr:rowOff>
    </xdr:from>
    <xdr:to>
      <xdr:col>24</xdr:col>
      <xdr:colOff>114300</xdr:colOff>
      <xdr:row>57</xdr:row>
      <xdr:rowOff>29108</xdr:rowOff>
    </xdr:to>
    <xdr:sp macro="" textlink="">
      <xdr:nvSpPr>
        <xdr:cNvPr id="140" name="楕円 139"/>
        <xdr:cNvSpPr/>
      </xdr:nvSpPr>
      <xdr:spPr>
        <a:xfrm>
          <a:off x="45847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77385</xdr:rowOff>
    </xdr:from>
    <xdr:ext cx="534377" cy="259045"/>
    <xdr:sp macro="" textlink="">
      <xdr:nvSpPr>
        <xdr:cNvPr id="141" name="物件費該当値テキスト"/>
        <xdr:cNvSpPr txBox="1"/>
      </xdr:nvSpPr>
      <xdr:spPr>
        <a:xfrm>
          <a:off x="4686300" y="96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9020</xdr:rowOff>
    </xdr:from>
    <xdr:to>
      <xdr:col>20</xdr:col>
      <xdr:colOff>38100</xdr:colOff>
      <xdr:row>57</xdr:row>
      <xdr:rowOff>110620</xdr:rowOff>
    </xdr:to>
    <xdr:sp macro="" textlink="">
      <xdr:nvSpPr>
        <xdr:cNvPr id="142" name="楕円 141"/>
        <xdr:cNvSpPr/>
      </xdr:nvSpPr>
      <xdr:spPr>
        <a:xfrm>
          <a:off x="3746500" y="97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101747</xdr:rowOff>
    </xdr:from>
    <xdr:ext cx="534377" cy="259045"/>
    <xdr:sp macro="" textlink="">
      <xdr:nvSpPr>
        <xdr:cNvPr id="143" name="テキスト ボックス 142"/>
        <xdr:cNvSpPr txBox="1"/>
      </xdr:nvSpPr>
      <xdr:spPr>
        <a:xfrm>
          <a:off x="3530111" y="987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21267</xdr:rowOff>
    </xdr:from>
    <xdr:to>
      <xdr:col>15</xdr:col>
      <xdr:colOff>101600</xdr:colOff>
      <xdr:row>57</xdr:row>
      <xdr:rowOff>122867</xdr:rowOff>
    </xdr:to>
    <xdr:sp macro="" textlink="">
      <xdr:nvSpPr>
        <xdr:cNvPr id="144" name="楕円 143"/>
        <xdr:cNvSpPr/>
      </xdr:nvSpPr>
      <xdr:spPr>
        <a:xfrm>
          <a:off x="2857500" y="9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113994</xdr:rowOff>
    </xdr:from>
    <xdr:ext cx="534377" cy="259045"/>
    <xdr:sp macro="" textlink="">
      <xdr:nvSpPr>
        <xdr:cNvPr id="145" name="テキスト ボックス 144"/>
        <xdr:cNvSpPr txBox="1"/>
      </xdr:nvSpPr>
      <xdr:spPr>
        <a:xfrm>
          <a:off x="2641111" y="98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116234</xdr:rowOff>
    </xdr:from>
    <xdr:to>
      <xdr:col>10</xdr:col>
      <xdr:colOff>165100</xdr:colOff>
      <xdr:row>58</xdr:row>
      <xdr:rowOff>46384</xdr:rowOff>
    </xdr:to>
    <xdr:sp macro="" textlink="">
      <xdr:nvSpPr>
        <xdr:cNvPr id="146" name="楕円 145"/>
        <xdr:cNvSpPr/>
      </xdr:nvSpPr>
      <xdr:spPr>
        <a:xfrm>
          <a:off x="1968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37511</xdr:rowOff>
    </xdr:from>
    <xdr:ext cx="534377" cy="259045"/>
    <xdr:sp macro="" textlink="">
      <xdr:nvSpPr>
        <xdr:cNvPr id="147" name="テキスト ボックス 146"/>
        <xdr:cNvSpPr txBox="1"/>
      </xdr:nvSpPr>
      <xdr:spPr>
        <a:xfrm>
          <a:off x="1752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18720</xdr:rowOff>
    </xdr:from>
    <xdr:to>
      <xdr:col>6</xdr:col>
      <xdr:colOff>38100</xdr:colOff>
      <xdr:row>58</xdr:row>
      <xdr:rowOff>120320</xdr:rowOff>
    </xdr:to>
    <xdr:sp macro="" textlink="">
      <xdr:nvSpPr>
        <xdr:cNvPr id="148" name="楕円 147"/>
        <xdr:cNvSpPr/>
      </xdr:nvSpPr>
      <xdr:spPr>
        <a:xfrm>
          <a:off x="1079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111447</xdr:rowOff>
    </xdr:from>
    <xdr:ext cx="534377" cy="259045"/>
    <xdr:sp macro="" textlink="">
      <xdr:nvSpPr>
        <xdr:cNvPr id="149" name="テキスト ボックス 148"/>
        <xdr:cNvSpPr txBox="1"/>
      </xdr:nvSpPr>
      <xdr:spPr>
        <a:xfrm>
          <a:off x="863111" y="100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39985</xdr:rowOff>
    </xdr:from>
    <xdr:to>
      <xdr:col>24</xdr:col>
      <xdr:colOff>63500</xdr:colOff>
      <xdr:row>78</xdr:row>
      <xdr:rowOff>44419</xdr:rowOff>
    </xdr:to>
    <xdr:cxnSp macro="">
      <xdr:nvCxnSpPr>
        <xdr:cNvPr id="176" name="直線コネクタ 175"/>
        <xdr:cNvCxnSpPr/>
      </xdr:nvCxnSpPr>
      <xdr:spPr>
        <a:xfrm flipV="1">
          <a:off x="3797300" y="13413085"/>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44419</xdr:rowOff>
    </xdr:from>
    <xdr:to>
      <xdr:col>19</xdr:col>
      <xdr:colOff>177800</xdr:colOff>
      <xdr:row>78</xdr:row>
      <xdr:rowOff>60787</xdr:rowOff>
    </xdr:to>
    <xdr:cxnSp macro="">
      <xdr:nvCxnSpPr>
        <xdr:cNvPr id="179" name="直線コネクタ 178"/>
        <xdr:cNvCxnSpPr/>
      </xdr:nvCxnSpPr>
      <xdr:spPr>
        <a:xfrm flipV="1">
          <a:off x="2908300" y="1341751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60787</xdr:rowOff>
    </xdr:from>
    <xdr:to>
      <xdr:col>15</xdr:col>
      <xdr:colOff>50800</xdr:colOff>
      <xdr:row>78</xdr:row>
      <xdr:rowOff>69565</xdr:rowOff>
    </xdr:to>
    <xdr:cxnSp macro="">
      <xdr:nvCxnSpPr>
        <xdr:cNvPr id="182" name="直線コネクタ 181"/>
        <xdr:cNvCxnSpPr/>
      </xdr:nvCxnSpPr>
      <xdr:spPr>
        <a:xfrm flipV="1">
          <a:off x="2019300" y="1343388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67463</xdr:rowOff>
    </xdr:from>
    <xdr:to>
      <xdr:col>10</xdr:col>
      <xdr:colOff>114300</xdr:colOff>
      <xdr:row>78</xdr:row>
      <xdr:rowOff>69565</xdr:rowOff>
    </xdr:to>
    <xdr:cxnSp macro="">
      <xdr:nvCxnSpPr>
        <xdr:cNvPr id="185" name="直線コネクタ 184"/>
        <xdr:cNvCxnSpPr/>
      </xdr:nvCxnSpPr>
      <xdr:spPr>
        <a:xfrm>
          <a:off x="1130300" y="1344056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160635</xdr:rowOff>
    </xdr:from>
    <xdr:to>
      <xdr:col>24</xdr:col>
      <xdr:colOff>114300</xdr:colOff>
      <xdr:row>78</xdr:row>
      <xdr:rowOff>90785</xdr:rowOff>
    </xdr:to>
    <xdr:sp macro="" textlink="">
      <xdr:nvSpPr>
        <xdr:cNvPr id="195" name="楕円 194"/>
        <xdr:cNvSpPr/>
      </xdr:nvSpPr>
      <xdr:spPr>
        <a:xfrm>
          <a:off x="45847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75562</xdr:rowOff>
    </xdr:from>
    <xdr:ext cx="469744" cy="259045"/>
    <xdr:sp macro="" textlink="">
      <xdr:nvSpPr>
        <xdr:cNvPr id="196" name="維持補修費該当値テキスト"/>
        <xdr:cNvSpPr txBox="1"/>
      </xdr:nvSpPr>
      <xdr:spPr>
        <a:xfrm>
          <a:off x="4686300" y="132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165069</xdr:rowOff>
    </xdr:from>
    <xdr:to>
      <xdr:col>20</xdr:col>
      <xdr:colOff>38100</xdr:colOff>
      <xdr:row>78</xdr:row>
      <xdr:rowOff>95219</xdr:rowOff>
    </xdr:to>
    <xdr:sp macro="" textlink="">
      <xdr:nvSpPr>
        <xdr:cNvPr id="197" name="楕円 196"/>
        <xdr:cNvSpPr/>
      </xdr:nvSpPr>
      <xdr:spPr>
        <a:xfrm>
          <a:off x="3746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86346</xdr:rowOff>
    </xdr:from>
    <xdr:ext cx="469744" cy="259045"/>
    <xdr:sp macro="" textlink="">
      <xdr:nvSpPr>
        <xdr:cNvPr id="198" name="テキスト ボックス 197"/>
        <xdr:cNvSpPr txBox="1"/>
      </xdr:nvSpPr>
      <xdr:spPr>
        <a:xfrm>
          <a:off x="3562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9987</xdr:rowOff>
    </xdr:from>
    <xdr:to>
      <xdr:col>15</xdr:col>
      <xdr:colOff>101600</xdr:colOff>
      <xdr:row>78</xdr:row>
      <xdr:rowOff>111587</xdr:rowOff>
    </xdr:to>
    <xdr:sp macro="" textlink="">
      <xdr:nvSpPr>
        <xdr:cNvPr id="199" name="楕円 198"/>
        <xdr:cNvSpPr/>
      </xdr:nvSpPr>
      <xdr:spPr>
        <a:xfrm>
          <a:off x="2857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102714</xdr:rowOff>
    </xdr:from>
    <xdr:ext cx="469744" cy="259045"/>
    <xdr:sp macro="" textlink="">
      <xdr:nvSpPr>
        <xdr:cNvPr id="200" name="テキスト ボックス 199"/>
        <xdr:cNvSpPr txBox="1"/>
      </xdr:nvSpPr>
      <xdr:spPr>
        <a:xfrm>
          <a:off x="2673428" y="1347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18765</xdr:rowOff>
    </xdr:from>
    <xdr:to>
      <xdr:col>10</xdr:col>
      <xdr:colOff>165100</xdr:colOff>
      <xdr:row>78</xdr:row>
      <xdr:rowOff>120365</xdr:rowOff>
    </xdr:to>
    <xdr:sp macro="" textlink="">
      <xdr:nvSpPr>
        <xdr:cNvPr id="201" name="楕円 200"/>
        <xdr:cNvSpPr/>
      </xdr:nvSpPr>
      <xdr:spPr>
        <a:xfrm>
          <a:off x="19685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111492</xdr:rowOff>
    </xdr:from>
    <xdr:ext cx="469744" cy="259045"/>
    <xdr:sp macro="" textlink="">
      <xdr:nvSpPr>
        <xdr:cNvPr id="202" name="テキスト ボックス 201"/>
        <xdr:cNvSpPr txBox="1"/>
      </xdr:nvSpPr>
      <xdr:spPr>
        <a:xfrm>
          <a:off x="1784428" y="13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16663</xdr:rowOff>
    </xdr:from>
    <xdr:to>
      <xdr:col>6</xdr:col>
      <xdr:colOff>38100</xdr:colOff>
      <xdr:row>78</xdr:row>
      <xdr:rowOff>118263</xdr:rowOff>
    </xdr:to>
    <xdr:sp macro="" textlink="">
      <xdr:nvSpPr>
        <xdr:cNvPr id="203" name="楕円 202"/>
        <xdr:cNvSpPr/>
      </xdr:nvSpPr>
      <xdr:spPr>
        <a:xfrm>
          <a:off x="1079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109390</xdr:rowOff>
    </xdr:from>
    <xdr:ext cx="469744" cy="259045"/>
    <xdr:sp macro="" textlink="">
      <xdr:nvSpPr>
        <xdr:cNvPr id="204" name="テキスト ボックス 203"/>
        <xdr:cNvSpPr txBox="1"/>
      </xdr:nvSpPr>
      <xdr:spPr>
        <a:xfrm>
          <a:off x="895428" y="134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128377</xdr:rowOff>
    </xdr:from>
    <xdr:to>
      <xdr:col>24</xdr:col>
      <xdr:colOff>63500</xdr:colOff>
      <xdr:row>97</xdr:row>
      <xdr:rowOff>7950</xdr:rowOff>
    </xdr:to>
    <xdr:cxnSp macro="">
      <xdr:nvCxnSpPr>
        <xdr:cNvPr id="232" name="直線コネクタ 231"/>
        <xdr:cNvCxnSpPr/>
      </xdr:nvCxnSpPr>
      <xdr:spPr>
        <a:xfrm flipV="1">
          <a:off x="3797300" y="16587577"/>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7950</xdr:rowOff>
    </xdr:from>
    <xdr:to>
      <xdr:col>19</xdr:col>
      <xdr:colOff>177800</xdr:colOff>
      <xdr:row>97</xdr:row>
      <xdr:rowOff>60040</xdr:rowOff>
    </xdr:to>
    <xdr:cxnSp macro="">
      <xdr:nvCxnSpPr>
        <xdr:cNvPr id="235" name="直線コネクタ 234"/>
        <xdr:cNvCxnSpPr/>
      </xdr:nvCxnSpPr>
      <xdr:spPr>
        <a:xfrm flipV="1">
          <a:off x="2908300" y="16638600"/>
          <a:ext cx="889000" cy="5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60040</xdr:rowOff>
    </xdr:from>
    <xdr:to>
      <xdr:col>15</xdr:col>
      <xdr:colOff>50800</xdr:colOff>
      <xdr:row>97</xdr:row>
      <xdr:rowOff>139776</xdr:rowOff>
    </xdr:to>
    <xdr:cxnSp macro="">
      <xdr:nvCxnSpPr>
        <xdr:cNvPr id="238" name="直線コネクタ 237"/>
        <xdr:cNvCxnSpPr/>
      </xdr:nvCxnSpPr>
      <xdr:spPr>
        <a:xfrm flipV="1">
          <a:off x="2019300" y="16690690"/>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139776</xdr:rowOff>
    </xdr:from>
    <xdr:to>
      <xdr:col>10</xdr:col>
      <xdr:colOff>114300</xdr:colOff>
      <xdr:row>98</xdr:row>
      <xdr:rowOff>33111</xdr:rowOff>
    </xdr:to>
    <xdr:cxnSp macro="">
      <xdr:nvCxnSpPr>
        <xdr:cNvPr id="241" name="直線コネクタ 240"/>
        <xdr:cNvCxnSpPr/>
      </xdr:nvCxnSpPr>
      <xdr:spPr>
        <a:xfrm flipV="1">
          <a:off x="1130300" y="16770426"/>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77577</xdr:rowOff>
    </xdr:from>
    <xdr:to>
      <xdr:col>24</xdr:col>
      <xdr:colOff>114300</xdr:colOff>
      <xdr:row>97</xdr:row>
      <xdr:rowOff>7727</xdr:rowOff>
    </xdr:to>
    <xdr:sp macro="" textlink="">
      <xdr:nvSpPr>
        <xdr:cNvPr id="251" name="楕円 250"/>
        <xdr:cNvSpPr/>
      </xdr:nvSpPr>
      <xdr:spPr>
        <a:xfrm>
          <a:off x="4584700" y="165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56004</xdr:rowOff>
    </xdr:from>
    <xdr:ext cx="534377" cy="259045"/>
    <xdr:sp macro="" textlink="">
      <xdr:nvSpPr>
        <xdr:cNvPr id="252" name="扶助費該当値テキスト"/>
        <xdr:cNvSpPr txBox="1"/>
      </xdr:nvSpPr>
      <xdr:spPr>
        <a:xfrm>
          <a:off x="4686300" y="165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128600</xdr:rowOff>
    </xdr:from>
    <xdr:to>
      <xdr:col>20</xdr:col>
      <xdr:colOff>38100</xdr:colOff>
      <xdr:row>97</xdr:row>
      <xdr:rowOff>58750</xdr:rowOff>
    </xdr:to>
    <xdr:sp macro="" textlink="">
      <xdr:nvSpPr>
        <xdr:cNvPr id="253" name="楕円 252"/>
        <xdr:cNvSpPr/>
      </xdr:nvSpPr>
      <xdr:spPr>
        <a:xfrm>
          <a:off x="3746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49877</xdr:rowOff>
    </xdr:from>
    <xdr:ext cx="534377" cy="259045"/>
    <xdr:sp macro="" textlink="">
      <xdr:nvSpPr>
        <xdr:cNvPr id="254" name="テキスト ボックス 253"/>
        <xdr:cNvSpPr txBox="1"/>
      </xdr:nvSpPr>
      <xdr:spPr>
        <a:xfrm>
          <a:off x="3530111" y="166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9240</xdr:rowOff>
    </xdr:from>
    <xdr:to>
      <xdr:col>15</xdr:col>
      <xdr:colOff>101600</xdr:colOff>
      <xdr:row>97</xdr:row>
      <xdr:rowOff>110840</xdr:rowOff>
    </xdr:to>
    <xdr:sp macro="" textlink="">
      <xdr:nvSpPr>
        <xdr:cNvPr id="255" name="楕円 254"/>
        <xdr:cNvSpPr/>
      </xdr:nvSpPr>
      <xdr:spPr>
        <a:xfrm>
          <a:off x="2857500" y="1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101967</xdr:rowOff>
    </xdr:from>
    <xdr:ext cx="534377" cy="259045"/>
    <xdr:sp macro="" textlink="">
      <xdr:nvSpPr>
        <xdr:cNvPr id="256" name="テキスト ボックス 255"/>
        <xdr:cNvSpPr txBox="1"/>
      </xdr:nvSpPr>
      <xdr:spPr>
        <a:xfrm>
          <a:off x="2641111" y="167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88976</xdr:rowOff>
    </xdr:from>
    <xdr:to>
      <xdr:col>10</xdr:col>
      <xdr:colOff>165100</xdr:colOff>
      <xdr:row>98</xdr:row>
      <xdr:rowOff>19126</xdr:rowOff>
    </xdr:to>
    <xdr:sp macro="" textlink="">
      <xdr:nvSpPr>
        <xdr:cNvPr id="257" name="楕円 256"/>
        <xdr:cNvSpPr/>
      </xdr:nvSpPr>
      <xdr:spPr>
        <a:xfrm>
          <a:off x="1968500" y="167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10253</xdr:rowOff>
    </xdr:from>
    <xdr:ext cx="534377" cy="259045"/>
    <xdr:sp macro="" textlink="">
      <xdr:nvSpPr>
        <xdr:cNvPr id="258" name="テキスト ボックス 257"/>
        <xdr:cNvSpPr txBox="1"/>
      </xdr:nvSpPr>
      <xdr:spPr>
        <a:xfrm>
          <a:off x="1752111" y="168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153761</xdr:rowOff>
    </xdr:from>
    <xdr:to>
      <xdr:col>6</xdr:col>
      <xdr:colOff>38100</xdr:colOff>
      <xdr:row>98</xdr:row>
      <xdr:rowOff>83911</xdr:rowOff>
    </xdr:to>
    <xdr:sp macro="" textlink="">
      <xdr:nvSpPr>
        <xdr:cNvPr id="259" name="楕円 258"/>
        <xdr:cNvSpPr/>
      </xdr:nvSpPr>
      <xdr:spPr>
        <a:xfrm>
          <a:off x="1079500" y="167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75038</xdr:rowOff>
    </xdr:from>
    <xdr:ext cx="534377" cy="259045"/>
    <xdr:sp macro="" textlink="">
      <xdr:nvSpPr>
        <xdr:cNvPr id="260" name="テキスト ボックス 259"/>
        <xdr:cNvSpPr txBox="1"/>
      </xdr:nvSpPr>
      <xdr:spPr>
        <a:xfrm>
          <a:off x="863111" y="168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134696</xdr:rowOff>
    </xdr:from>
    <xdr:to>
      <xdr:col>55</xdr:col>
      <xdr:colOff>0</xdr:colOff>
      <xdr:row>36</xdr:row>
      <xdr:rowOff>87922</xdr:rowOff>
    </xdr:to>
    <xdr:cxnSp macro="">
      <xdr:nvCxnSpPr>
        <xdr:cNvPr id="289" name="直線コネクタ 288"/>
        <xdr:cNvCxnSpPr/>
      </xdr:nvCxnSpPr>
      <xdr:spPr>
        <a:xfrm>
          <a:off x="9639300" y="6135446"/>
          <a:ext cx="838200" cy="1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99352</xdr:rowOff>
    </xdr:from>
    <xdr:to>
      <xdr:col>50</xdr:col>
      <xdr:colOff>114300</xdr:colOff>
      <xdr:row>35</xdr:row>
      <xdr:rowOff>134696</xdr:rowOff>
    </xdr:to>
    <xdr:cxnSp macro="">
      <xdr:nvCxnSpPr>
        <xdr:cNvPr id="292" name="直線コネクタ 291"/>
        <xdr:cNvCxnSpPr/>
      </xdr:nvCxnSpPr>
      <xdr:spPr>
        <a:xfrm>
          <a:off x="8750300" y="6100102"/>
          <a:ext cx="889000" cy="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99352</xdr:rowOff>
    </xdr:from>
    <xdr:to>
      <xdr:col>45</xdr:col>
      <xdr:colOff>177800</xdr:colOff>
      <xdr:row>36</xdr:row>
      <xdr:rowOff>92545</xdr:rowOff>
    </xdr:to>
    <xdr:cxnSp macro="">
      <xdr:nvCxnSpPr>
        <xdr:cNvPr id="295" name="直線コネクタ 294"/>
        <xdr:cNvCxnSpPr/>
      </xdr:nvCxnSpPr>
      <xdr:spPr>
        <a:xfrm flipV="1">
          <a:off x="7861300" y="6100102"/>
          <a:ext cx="889000" cy="1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79210</xdr:rowOff>
    </xdr:from>
    <xdr:to>
      <xdr:col>41</xdr:col>
      <xdr:colOff>50800</xdr:colOff>
      <xdr:row>36</xdr:row>
      <xdr:rowOff>92545</xdr:rowOff>
    </xdr:to>
    <xdr:cxnSp macro="">
      <xdr:nvCxnSpPr>
        <xdr:cNvPr id="298" name="直線コネクタ 297"/>
        <xdr:cNvCxnSpPr/>
      </xdr:nvCxnSpPr>
      <xdr:spPr>
        <a:xfrm>
          <a:off x="6972300" y="6251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37122</xdr:rowOff>
    </xdr:from>
    <xdr:to>
      <xdr:col>55</xdr:col>
      <xdr:colOff>50800</xdr:colOff>
      <xdr:row>36</xdr:row>
      <xdr:rowOff>138722</xdr:rowOff>
    </xdr:to>
    <xdr:sp macro="" textlink="">
      <xdr:nvSpPr>
        <xdr:cNvPr id="308" name="楕円 307"/>
        <xdr:cNvSpPr/>
      </xdr:nvSpPr>
      <xdr:spPr>
        <a:xfrm>
          <a:off x="104267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15549</xdr:rowOff>
    </xdr:from>
    <xdr:ext cx="534377" cy="259045"/>
    <xdr:sp macro="" textlink="">
      <xdr:nvSpPr>
        <xdr:cNvPr id="309" name="補助費等該当値テキスト"/>
        <xdr:cNvSpPr txBox="1"/>
      </xdr:nvSpPr>
      <xdr:spPr>
        <a:xfrm>
          <a:off x="10528300" y="61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83896</xdr:rowOff>
    </xdr:from>
    <xdr:to>
      <xdr:col>50</xdr:col>
      <xdr:colOff>165100</xdr:colOff>
      <xdr:row>36</xdr:row>
      <xdr:rowOff>14046</xdr:rowOff>
    </xdr:to>
    <xdr:sp macro="" textlink="">
      <xdr:nvSpPr>
        <xdr:cNvPr id="310" name="楕円 309"/>
        <xdr:cNvSpPr/>
      </xdr:nvSpPr>
      <xdr:spPr>
        <a:xfrm>
          <a:off x="9588500" y="6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30573</xdr:rowOff>
    </xdr:from>
    <xdr:ext cx="534377" cy="259045"/>
    <xdr:sp macro="" textlink="">
      <xdr:nvSpPr>
        <xdr:cNvPr id="311" name="テキスト ボックス 310"/>
        <xdr:cNvSpPr txBox="1"/>
      </xdr:nvSpPr>
      <xdr:spPr>
        <a:xfrm>
          <a:off x="9372111" y="58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48552</xdr:rowOff>
    </xdr:from>
    <xdr:to>
      <xdr:col>46</xdr:col>
      <xdr:colOff>38100</xdr:colOff>
      <xdr:row>35</xdr:row>
      <xdr:rowOff>150152</xdr:rowOff>
    </xdr:to>
    <xdr:sp macro="" textlink="">
      <xdr:nvSpPr>
        <xdr:cNvPr id="312" name="楕円 311"/>
        <xdr:cNvSpPr/>
      </xdr:nvSpPr>
      <xdr:spPr>
        <a:xfrm>
          <a:off x="8699500" y="60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166679</xdr:rowOff>
    </xdr:from>
    <xdr:ext cx="534377" cy="259045"/>
    <xdr:sp macro="" textlink="">
      <xdr:nvSpPr>
        <xdr:cNvPr id="313" name="テキスト ボックス 312"/>
        <xdr:cNvSpPr txBox="1"/>
      </xdr:nvSpPr>
      <xdr:spPr>
        <a:xfrm>
          <a:off x="8483111" y="58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41745</xdr:rowOff>
    </xdr:from>
    <xdr:to>
      <xdr:col>41</xdr:col>
      <xdr:colOff>101600</xdr:colOff>
      <xdr:row>36</xdr:row>
      <xdr:rowOff>143345</xdr:rowOff>
    </xdr:to>
    <xdr:sp macro="" textlink="">
      <xdr:nvSpPr>
        <xdr:cNvPr id="314" name="楕円 313"/>
        <xdr:cNvSpPr/>
      </xdr:nvSpPr>
      <xdr:spPr>
        <a:xfrm>
          <a:off x="7810500" y="6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134472</xdr:rowOff>
    </xdr:from>
    <xdr:ext cx="534377" cy="259045"/>
    <xdr:sp macro="" textlink="">
      <xdr:nvSpPr>
        <xdr:cNvPr id="315" name="テキスト ボックス 314"/>
        <xdr:cNvSpPr txBox="1"/>
      </xdr:nvSpPr>
      <xdr:spPr>
        <a:xfrm>
          <a:off x="7594111" y="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28410</xdr:rowOff>
    </xdr:from>
    <xdr:to>
      <xdr:col>36</xdr:col>
      <xdr:colOff>165100</xdr:colOff>
      <xdr:row>36</xdr:row>
      <xdr:rowOff>130010</xdr:rowOff>
    </xdr:to>
    <xdr:sp macro="" textlink="">
      <xdr:nvSpPr>
        <xdr:cNvPr id="316" name="楕円 315"/>
        <xdr:cNvSpPr/>
      </xdr:nvSpPr>
      <xdr:spPr>
        <a:xfrm>
          <a:off x="6921500" y="62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121137</xdr:rowOff>
    </xdr:from>
    <xdr:ext cx="534377" cy="259045"/>
    <xdr:sp macro="" textlink="">
      <xdr:nvSpPr>
        <xdr:cNvPr id="317" name="テキスト ボックス 316"/>
        <xdr:cNvSpPr txBox="1"/>
      </xdr:nvSpPr>
      <xdr:spPr>
        <a:xfrm>
          <a:off x="6705111" y="6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10271</xdr:rowOff>
    </xdr:from>
    <xdr:to>
      <xdr:col>55</xdr:col>
      <xdr:colOff>0</xdr:colOff>
      <xdr:row>58</xdr:row>
      <xdr:rowOff>29858</xdr:rowOff>
    </xdr:to>
    <xdr:cxnSp macro="">
      <xdr:nvCxnSpPr>
        <xdr:cNvPr id="344" name="直線コネクタ 343"/>
        <xdr:cNvCxnSpPr/>
      </xdr:nvCxnSpPr>
      <xdr:spPr>
        <a:xfrm>
          <a:off x="9639300" y="9954371"/>
          <a:ext cx="8382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xdr:rowOff>
    </xdr:from>
    <xdr:to>
      <xdr:col>50</xdr:col>
      <xdr:colOff>114300</xdr:colOff>
      <xdr:row>58</xdr:row>
      <xdr:rowOff>46491</xdr:rowOff>
    </xdr:to>
    <xdr:cxnSp macro="">
      <xdr:nvCxnSpPr>
        <xdr:cNvPr id="347" name="直線コネクタ 346"/>
        <xdr:cNvCxnSpPr/>
      </xdr:nvCxnSpPr>
      <xdr:spPr>
        <a:xfrm flipV="1">
          <a:off x="8750300" y="9954371"/>
          <a:ext cx="8890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46491</xdr:rowOff>
    </xdr:from>
    <xdr:to>
      <xdr:col>45</xdr:col>
      <xdr:colOff>177800</xdr:colOff>
      <xdr:row>58</xdr:row>
      <xdr:rowOff>48219</xdr:rowOff>
    </xdr:to>
    <xdr:cxnSp macro="">
      <xdr:nvCxnSpPr>
        <xdr:cNvPr id="350" name="直線コネクタ 349"/>
        <xdr:cNvCxnSpPr/>
      </xdr:nvCxnSpPr>
      <xdr:spPr>
        <a:xfrm flipV="1">
          <a:off x="7861300" y="999059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156525</xdr:rowOff>
    </xdr:from>
    <xdr:to>
      <xdr:col>41</xdr:col>
      <xdr:colOff>50800</xdr:colOff>
      <xdr:row>58</xdr:row>
      <xdr:rowOff>48219</xdr:rowOff>
    </xdr:to>
    <xdr:cxnSp macro="">
      <xdr:nvCxnSpPr>
        <xdr:cNvPr id="353" name="直線コネクタ 352"/>
        <xdr:cNvCxnSpPr/>
      </xdr:nvCxnSpPr>
      <xdr:spPr>
        <a:xfrm>
          <a:off x="6972300" y="9929175"/>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150508</xdr:rowOff>
    </xdr:from>
    <xdr:to>
      <xdr:col>55</xdr:col>
      <xdr:colOff>50800</xdr:colOff>
      <xdr:row>58</xdr:row>
      <xdr:rowOff>80658</xdr:rowOff>
    </xdr:to>
    <xdr:sp macro="" textlink="">
      <xdr:nvSpPr>
        <xdr:cNvPr id="363" name="楕円 362"/>
        <xdr:cNvSpPr/>
      </xdr:nvSpPr>
      <xdr:spPr>
        <a:xfrm>
          <a:off x="104267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65435</xdr:rowOff>
    </xdr:from>
    <xdr:ext cx="534377" cy="259045"/>
    <xdr:sp macro="" textlink="">
      <xdr:nvSpPr>
        <xdr:cNvPr id="364" name="普通建設事業費該当値テキスト"/>
        <xdr:cNvSpPr txBox="1"/>
      </xdr:nvSpPr>
      <xdr:spPr>
        <a:xfrm>
          <a:off x="10528300" y="98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130921</xdr:rowOff>
    </xdr:from>
    <xdr:to>
      <xdr:col>50</xdr:col>
      <xdr:colOff>165100</xdr:colOff>
      <xdr:row>58</xdr:row>
      <xdr:rowOff>61071</xdr:rowOff>
    </xdr:to>
    <xdr:sp macro="" textlink="">
      <xdr:nvSpPr>
        <xdr:cNvPr id="365" name="楕円 364"/>
        <xdr:cNvSpPr/>
      </xdr:nvSpPr>
      <xdr:spPr>
        <a:xfrm>
          <a:off x="9588500" y="99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52198</xdr:rowOff>
    </xdr:from>
    <xdr:ext cx="534377" cy="259045"/>
    <xdr:sp macro="" textlink="">
      <xdr:nvSpPr>
        <xdr:cNvPr id="366" name="テキスト ボックス 365"/>
        <xdr:cNvSpPr txBox="1"/>
      </xdr:nvSpPr>
      <xdr:spPr>
        <a:xfrm>
          <a:off x="9372111" y="99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167141</xdr:rowOff>
    </xdr:from>
    <xdr:to>
      <xdr:col>46</xdr:col>
      <xdr:colOff>38100</xdr:colOff>
      <xdr:row>58</xdr:row>
      <xdr:rowOff>97291</xdr:rowOff>
    </xdr:to>
    <xdr:sp macro="" textlink="">
      <xdr:nvSpPr>
        <xdr:cNvPr id="367" name="楕円 366"/>
        <xdr:cNvSpPr/>
      </xdr:nvSpPr>
      <xdr:spPr>
        <a:xfrm>
          <a:off x="8699500" y="9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88418</xdr:rowOff>
    </xdr:from>
    <xdr:ext cx="534377" cy="259045"/>
    <xdr:sp macro="" textlink="">
      <xdr:nvSpPr>
        <xdr:cNvPr id="368" name="テキスト ボックス 367"/>
        <xdr:cNvSpPr txBox="1"/>
      </xdr:nvSpPr>
      <xdr:spPr>
        <a:xfrm>
          <a:off x="8483111" y="100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168869</xdr:rowOff>
    </xdr:from>
    <xdr:to>
      <xdr:col>41</xdr:col>
      <xdr:colOff>101600</xdr:colOff>
      <xdr:row>58</xdr:row>
      <xdr:rowOff>99019</xdr:rowOff>
    </xdr:to>
    <xdr:sp macro="" textlink="">
      <xdr:nvSpPr>
        <xdr:cNvPr id="369" name="楕円 368"/>
        <xdr:cNvSpPr/>
      </xdr:nvSpPr>
      <xdr:spPr>
        <a:xfrm>
          <a:off x="7810500" y="99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90146</xdr:rowOff>
    </xdr:from>
    <xdr:ext cx="534377" cy="259045"/>
    <xdr:sp macro="" textlink="">
      <xdr:nvSpPr>
        <xdr:cNvPr id="370" name="テキスト ボックス 369"/>
        <xdr:cNvSpPr txBox="1"/>
      </xdr:nvSpPr>
      <xdr:spPr>
        <a:xfrm>
          <a:off x="7594111" y="100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105725</xdr:rowOff>
    </xdr:from>
    <xdr:to>
      <xdr:col>36</xdr:col>
      <xdr:colOff>165100</xdr:colOff>
      <xdr:row>58</xdr:row>
      <xdr:rowOff>35875</xdr:rowOff>
    </xdr:to>
    <xdr:sp macro="" textlink="">
      <xdr:nvSpPr>
        <xdr:cNvPr id="371" name="楕円 370"/>
        <xdr:cNvSpPr/>
      </xdr:nvSpPr>
      <xdr:spPr>
        <a:xfrm>
          <a:off x="6921500" y="98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27002</xdr:rowOff>
    </xdr:from>
    <xdr:ext cx="534377" cy="259045"/>
    <xdr:sp macro="" textlink="">
      <xdr:nvSpPr>
        <xdr:cNvPr id="372" name="テキスト ボックス 371"/>
        <xdr:cNvSpPr txBox="1"/>
      </xdr:nvSpPr>
      <xdr:spPr>
        <a:xfrm>
          <a:off x="6705111" y="99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122241</xdr:rowOff>
    </xdr:from>
    <xdr:to>
      <xdr:col>55</xdr:col>
      <xdr:colOff>0</xdr:colOff>
      <xdr:row>77</xdr:row>
      <xdr:rowOff>157359</xdr:rowOff>
    </xdr:to>
    <xdr:cxnSp macro="">
      <xdr:nvCxnSpPr>
        <xdr:cNvPr id="397" name="直線コネクタ 396"/>
        <xdr:cNvCxnSpPr/>
      </xdr:nvCxnSpPr>
      <xdr:spPr>
        <a:xfrm>
          <a:off x="9639300" y="13323891"/>
          <a:ext cx="838200" cy="3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122241</xdr:rowOff>
    </xdr:from>
    <xdr:to>
      <xdr:col>50</xdr:col>
      <xdr:colOff>114300</xdr:colOff>
      <xdr:row>77</xdr:row>
      <xdr:rowOff>154828</xdr:rowOff>
    </xdr:to>
    <xdr:cxnSp macro="">
      <xdr:nvCxnSpPr>
        <xdr:cNvPr id="400" name="直線コネクタ 399"/>
        <xdr:cNvCxnSpPr/>
      </xdr:nvCxnSpPr>
      <xdr:spPr>
        <a:xfrm flipV="1">
          <a:off x="8750300" y="13323891"/>
          <a:ext cx="889000" cy="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154828</xdr:rowOff>
    </xdr:from>
    <xdr:to>
      <xdr:col>45</xdr:col>
      <xdr:colOff>177800</xdr:colOff>
      <xdr:row>78</xdr:row>
      <xdr:rowOff>140</xdr:rowOff>
    </xdr:to>
    <xdr:cxnSp macro="">
      <xdr:nvCxnSpPr>
        <xdr:cNvPr id="403" name="直線コネクタ 402"/>
        <xdr:cNvCxnSpPr/>
      </xdr:nvCxnSpPr>
      <xdr:spPr>
        <a:xfrm flipV="1">
          <a:off x="7861300" y="13356478"/>
          <a:ext cx="8890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106559</xdr:rowOff>
    </xdr:from>
    <xdr:to>
      <xdr:col>55</xdr:col>
      <xdr:colOff>50800</xdr:colOff>
      <xdr:row>78</xdr:row>
      <xdr:rowOff>36709</xdr:rowOff>
    </xdr:to>
    <xdr:sp macro="" textlink="">
      <xdr:nvSpPr>
        <xdr:cNvPr id="413" name="楕円 412"/>
        <xdr:cNvSpPr/>
      </xdr:nvSpPr>
      <xdr:spPr>
        <a:xfrm>
          <a:off x="104267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71441</xdr:rowOff>
    </xdr:from>
    <xdr:to>
      <xdr:col>50</xdr:col>
      <xdr:colOff>165100</xdr:colOff>
      <xdr:row>78</xdr:row>
      <xdr:rowOff>1591</xdr:rowOff>
    </xdr:to>
    <xdr:sp macro="" textlink="">
      <xdr:nvSpPr>
        <xdr:cNvPr id="415" name="楕円 414"/>
        <xdr:cNvSpPr/>
      </xdr:nvSpPr>
      <xdr:spPr>
        <a:xfrm>
          <a:off x="9588500" y="13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164168</xdr:rowOff>
    </xdr:from>
    <xdr:ext cx="534377" cy="259045"/>
    <xdr:sp macro="" textlink="">
      <xdr:nvSpPr>
        <xdr:cNvPr id="416" name="テキスト ボックス 415"/>
        <xdr:cNvSpPr txBox="1"/>
      </xdr:nvSpPr>
      <xdr:spPr>
        <a:xfrm>
          <a:off x="9372111" y="133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104028</xdr:rowOff>
    </xdr:from>
    <xdr:to>
      <xdr:col>46</xdr:col>
      <xdr:colOff>38100</xdr:colOff>
      <xdr:row>78</xdr:row>
      <xdr:rowOff>34178</xdr:rowOff>
    </xdr:to>
    <xdr:sp macro="" textlink="">
      <xdr:nvSpPr>
        <xdr:cNvPr id="417" name="楕円 416"/>
        <xdr:cNvSpPr/>
      </xdr:nvSpPr>
      <xdr:spPr>
        <a:xfrm>
          <a:off x="8699500" y="133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25305</xdr:rowOff>
    </xdr:from>
    <xdr:ext cx="469744" cy="259045"/>
    <xdr:sp macro="" textlink="">
      <xdr:nvSpPr>
        <xdr:cNvPr id="418" name="テキスト ボックス 417"/>
        <xdr:cNvSpPr txBox="1"/>
      </xdr:nvSpPr>
      <xdr:spPr>
        <a:xfrm>
          <a:off x="8515428" y="133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120790</xdr:rowOff>
    </xdr:from>
    <xdr:to>
      <xdr:col>41</xdr:col>
      <xdr:colOff>101600</xdr:colOff>
      <xdr:row>78</xdr:row>
      <xdr:rowOff>50940</xdr:rowOff>
    </xdr:to>
    <xdr:sp macro="" textlink="">
      <xdr:nvSpPr>
        <xdr:cNvPr id="419" name="楕円 418"/>
        <xdr:cNvSpPr/>
      </xdr:nvSpPr>
      <xdr:spPr>
        <a:xfrm>
          <a:off x="7810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42067</xdr:rowOff>
    </xdr:from>
    <xdr:ext cx="469744" cy="259045"/>
    <xdr:sp macro="" textlink="">
      <xdr:nvSpPr>
        <xdr:cNvPr id="420" name="テキスト ボックス 419"/>
        <xdr:cNvSpPr txBox="1"/>
      </xdr:nvSpPr>
      <xdr:spPr>
        <a:xfrm>
          <a:off x="7626428"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51623</xdr:rowOff>
    </xdr:from>
    <xdr:to>
      <xdr:col>55</xdr:col>
      <xdr:colOff>0</xdr:colOff>
      <xdr:row>98</xdr:row>
      <xdr:rowOff>57094</xdr:rowOff>
    </xdr:to>
    <xdr:cxnSp macro="">
      <xdr:nvCxnSpPr>
        <xdr:cNvPr id="451" name="直線コネクタ 450"/>
        <xdr:cNvCxnSpPr/>
      </xdr:nvCxnSpPr>
      <xdr:spPr>
        <a:xfrm flipV="1">
          <a:off x="9639300" y="16853723"/>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57094</xdr:rowOff>
    </xdr:from>
    <xdr:to>
      <xdr:col>50</xdr:col>
      <xdr:colOff>114300</xdr:colOff>
      <xdr:row>98</xdr:row>
      <xdr:rowOff>105149</xdr:rowOff>
    </xdr:to>
    <xdr:cxnSp macro="">
      <xdr:nvCxnSpPr>
        <xdr:cNvPr id="454" name="直線コネクタ 453"/>
        <xdr:cNvCxnSpPr/>
      </xdr:nvCxnSpPr>
      <xdr:spPr>
        <a:xfrm flipV="1">
          <a:off x="8750300" y="16859194"/>
          <a:ext cx="8890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80052</xdr:rowOff>
    </xdr:from>
    <xdr:to>
      <xdr:col>45</xdr:col>
      <xdr:colOff>177800</xdr:colOff>
      <xdr:row>98</xdr:row>
      <xdr:rowOff>105149</xdr:rowOff>
    </xdr:to>
    <xdr:cxnSp macro="">
      <xdr:nvCxnSpPr>
        <xdr:cNvPr id="457" name="直線コネクタ 456"/>
        <xdr:cNvCxnSpPr/>
      </xdr:nvCxnSpPr>
      <xdr:spPr>
        <a:xfrm>
          <a:off x="7861300" y="16882152"/>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823</xdr:rowOff>
    </xdr:from>
    <xdr:to>
      <xdr:col>55</xdr:col>
      <xdr:colOff>50800</xdr:colOff>
      <xdr:row>98</xdr:row>
      <xdr:rowOff>102423</xdr:rowOff>
    </xdr:to>
    <xdr:sp macro="" textlink="">
      <xdr:nvSpPr>
        <xdr:cNvPr id="467" name="楕円 466"/>
        <xdr:cNvSpPr/>
      </xdr:nvSpPr>
      <xdr:spPr>
        <a:xfrm>
          <a:off x="104267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150700</xdr:rowOff>
    </xdr:from>
    <xdr:ext cx="534377" cy="259045"/>
    <xdr:sp macro="" textlink="">
      <xdr:nvSpPr>
        <xdr:cNvPr id="468" name="普通建設事業費 （ うち更新整備　）該当値テキスト"/>
        <xdr:cNvSpPr txBox="1"/>
      </xdr:nvSpPr>
      <xdr:spPr>
        <a:xfrm>
          <a:off x="10528300" y="167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6294</xdr:rowOff>
    </xdr:from>
    <xdr:to>
      <xdr:col>50</xdr:col>
      <xdr:colOff>165100</xdr:colOff>
      <xdr:row>98</xdr:row>
      <xdr:rowOff>107894</xdr:rowOff>
    </xdr:to>
    <xdr:sp macro="" textlink="">
      <xdr:nvSpPr>
        <xdr:cNvPr id="469" name="楕円 468"/>
        <xdr:cNvSpPr/>
      </xdr:nvSpPr>
      <xdr:spPr>
        <a:xfrm>
          <a:off x="9588500" y="16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99021</xdr:rowOff>
    </xdr:from>
    <xdr:ext cx="534377" cy="259045"/>
    <xdr:sp macro="" textlink="">
      <xdr:nvSpPr>
        <xdr:cNvPr id="470" name="テキスト ボックス 469"/>
        <xdr:cNvSpPr txBox="1"/>
      </xdr:nvSpPr>
      <xdr:spPr>
        <a:xfrm>
          <a:off x="9372111" y="169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54349</xdr:rowOff>
    </xdr:from>
    <xdr:to>
      <xdr:col>46</xdr:col>
      <xdr:colOff>38100</xdr:colOff>
      <xdr:row>98</xdr:row>
      <xdr:rowOff>155949</xdr:rowOff>
    </xdr:to>
    <xdr:sp macro="" textlink="">
      <xdr:nvSpPr>
        <xdr:cNvPr id="471" name="楕円 470"/>
        <xdr:cNvSpPr/>
      </xdr:nvSpPr>
      <xdr:spPr>
        <a:xfrm>
          <a:off x="8699500" y="168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147076</xdr:rowOff>
    </xdr:from>
    <xdr:ext cx="534377" cy="259045"/>
    <xdr:sp macro="" textlink="">
      <xdr:nvSpPr>
        <xdr:cNvPr id="472" name="テキスト ボックス 471"/>
        <xdr:cNvSpPr txBox="1"/>
      </xdr:nvSpPr>
      <xdr:spPr>
        <a:xfrm>
          <a:off x="8483111" y="1694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29252</xdr:rowOff>
    </xdr:from>
    <xdr:to>
      <xdr:col>41</xdr:col>
      <xdr:colOff>101600</xdr:colOff>
      <xdr:row>98</xdr:row>
      <xdr:rowOff>130852</xdr:rowOff>
    </xdr:to>
    <xdr:sp macro="" textlink="">
      <xdr:nvSpPr>
        <xdr:cNvPr id="473" name="楕円 472"/>
        <xdr:cNvSpPr/>
      </xdr:nvSpPr>
      <xdr:spPr>
        <a:xfrm>
          <a:off x="7810500" y="168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121979</xdr:rowOff>
    </xdr:from>
    <xdr:ext cx="534377" cy="259045"/>
    <xdr:sp macro="" textlink="">
      <xdr:nvSpPr>
        <xdr:cNvPr id="474" name="テキスト ボックス 473"/>
        <xdr:cNvSpPr txBox="1"/>
      </xdr:nvSpPr>
      <xdr:spPr>
        <a:xfrm>
          <a:off x="7594111" y="169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95939</xdr:rowOff>
    </xdr:from>
    <xdr:to>
      <xdr:col>81</xdr:col>
      <xdr:colOff>50800</xdr:colOff>
      <xdr:row>39</xdr:row>
      <xdr:rowOff>98878</xdr:rowOff>
    </xdr:to>
    <xdr:cxnSp macro="">
      <xdr:nvCxnSpPr>
        <xdr:cNvPr id="508" name="直線コネクタ 507"/>
        <xdr:cNvCxnSpPr/>
      </xdr:nvCxnSpPr>
      <xdr:spPr>
        <a:xfrm>
          <a:off x="14592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95123</xdr:rowOff>
    </xdr:from>
    <xdr:to>
      <xdr:col>76</xdr:col>
      <xdr:colOff>114300</xdr:colOff>
      <xdr:row>39</xdr:row>
      <xdr:rowOff>95939</xdr:rowOff>
    </xdr:to>
    <xdr:cxnSp macro="">
      <xdr:nvCxnSpPr>
        <xdr:cNvPr id="511" name="直線コネクタ 510"/>
        <xdr:cNvCxnSpPr/>
      </xdr:nvCxnSpPr>
      <xdr:spPr>
        <a:xfrm>
          <a:off x="13703300" y="678167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91922</xdr:rowOff>
    </xdr:from>
    <xdr:to>
      <xdr:col>71</xdr:col>
      <xdr:colOff>177800</xdr:colOff>
      <xdr:row>39</xdr:row>
      <xdr:rowOff>95123</xdr:rowOff>
    </xdr:to>
    <xdr:cxnSp macro="">
      <xdr:nvCxnSpPr>
        <xdr:cNvPr id="514" name="直線コネクタ 513"/>
        <xdr:cNvCxnSpPr/>
      </xdr:nvCxnSpPr>
      <xdr:spPr>
        <a:xfrm>
          <a:off x="12814300" y="677847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45139</xdr:rowOff>
    </xdr:from>
    <xdr:to>
      <xdr:col>76</xdr:col>
      <xdr:colOff>165100</xdr:colOff>
      <xdr:row>39</xdr:row>
      <xdr:rowOff>146739</xdr:rowOff>
    </xdr:to>
    <xdr:sp macro="" textlink="">
      <xdr:nvSpPr>
        <xdr:cNvPr id="528" name="楕円 527"/>
        <xdr:cNvSpPr/>
      </xdr:nvSpPr>
      <xdr:spPr>
        <a:xfrm>
          <a:off x="14541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137866</xdr:rowOff>
    </xdr:from>
    <xdr:ext cx="313932" cy="259045"/>
    <xdr:sp macro="" textlink="">
      <xdr:nvSpPr>
        <xdr:cNvPr id="529" name="テキスト ボックス 528"/>
        <xdr:cNvSpPr txBox="1"/>
      </xdr:nvSpPr>
      <xdr:spPr>
        <a:xfrm>
          <a:off x="14435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44323</xdr:rowOff>
    </xdr:from>
    <xdr:to>
      <xdr:col>72</xdr:col>
      <xdr:colOff>38100</xdr:colOff>
      <xdr:row>39</xdr:row>
      <xdr:rowOff>145923</xdr:rowOff>
    </xdr:to>
    <xdr:sp macro="" textlink="">
      <xdr:nvSpPr>
        <xdr:cNvPr id="530" name="楕円 529"/>
        <xdr:cNvSpPr/>
      </xdr:nvSpPr>
      <xdr:spPr>
        <a:xfrm>
          <a:off x="13652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137050</xdr:rowOff>
    </xdr:from>
    <xdr:ext cx="378565" cy="259045"/>
    <xdr:sp macro="" textlink="">
      <xdr:nvSpPr>
        <xdr:cNvPr id="531" name="テキスト ボックス 530"/>
        <xdr:cNvSpPr txBox="1"/>
      </xdr:nvSpPr>
      <xdr:spPr>
        <a:xfrm>
          <a:off x="13514017" y="682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41122</xdr:rowOff>
    </xdr:from>
    <xdr:to>
      <xdr:col>67</xdr:col>
      <xdr:colOff>101600</xdr:colOff>
      <xdr:row>39</xdr:row>
      <xdr:rowOff>142722</xdr:rowOff>
    </xdr:to>
    <xdr:sp macro="" textlink="">
      <xdr:nvSpPr>
        <xdr:cNvPr id="532" name="楕円 531"/>
        <xdr:cNvSpPr/>
      </xdr:nvSpPr>
      <xdr:spPr>
        <a:xfrm>
          <a:off x="12763500" y="6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133849</xdr:rowOff>
    </xdr:from>
    <xdr:ext cx="378565" cy="259045"/>
    <xdr:sp macro="" textlink="">
      <xdr:nvSpPr>
        <xdr:cNvPr id="533" name="テキスト ボックス 532"/>
        <xdr:cNvSpPr txBox="1"/>
      </xdr:nvSpPr>
      <xdr:spPr>
        <a:xfrm>
          <a:off x="12625017" y="68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138264</xdr:rowOff>
    </xdr:from>
    <xdr:to>
      <xdr:col>85</xdr:col>
      <xdr:colOff>127000</xdr:colOff>
      <xdr:row>76</xdr:row>
      <xdr:rowOff>144526</xdr:rowOff>
    </xdr:to>
    <xdr:cxnSp macro="">
      <xdr:nvCxnSpPr>
        <xdr:cNvPr id="611" name="直線コネクタ 610"/>
        <xdr:cNvCxnSpPr/>
      </xdr:nvCxnSpPr>
      <xdr:spPr>
        <a:xfrm flipV="1">
          <a:off x="15481300" y="13168464"/>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117703</xdr:rowOff>
    </xdr:from>
    <xdr:to>
      <xdr:col>81</xdr:col>
      <xdr:colOff>50800</xdr:colOff>
      <xdr:row>76</xdr:row>
      <xdr:rowOff>144526</xdr:rowOff>
    </xdr:to>
    <xdr:cxnSp macro="">
      <xdr:nvCxnSpPr>
        <xdr:cNvPr id="614" name="直線コネクタ 613"/>
        <xdr:cNvCxnSpPr/>
      </xdr:nvCxnSpPr>
      <xdr:spPr>
        <a:xfrm>
          <a:off x="14592300" y="1314790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80950</xdr:rowOff>
    </xdr:from>
    <xdr:to>
      <xdr:col>76</xdr:col>
      <xdr:colOff>114300</xdr:colOff>
      <xdr:row>76</xdr:row>
      <xdr:rowOff>117703</xdr:rowOff>
    </xdr:to>
    <xdr:cxnSp macro="">
      <xdr:nvCxnSpPr>
        <xdr:cNvPr id="617" name="直線コネクタ 616"/>
        <xdr:cNvCxnSpPr/>
      </xdr:nvCxnSpPr>
      <xdr:spPr>
        <a:xfrm>
          <a:off x="13703300" y="13111150"/>
          <a:ext cx="889000" cy="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48654</xdr:rowOff>
    </xdr:from>
    <xdr:to>
      <xdr:col>71</xdr:col>
      <xdr:colOff>177800</xdr:colOff>
      <xdr:row>76</xdr:row>
      <xdr:rowOff>80950</xdr:rowOff>
    </xdr:to>
    <xdr:cxnSp macro="">
      <xdr:nvCxnSpPr>
        <xdr:cNvPr id="620" name="直線コネクタ 619"/>
        <xdr:cNvCxnSpPr/>
      </xdr:nvCxnSpPr>
      <xdr:spPr>
        <a:xfrm>
          <a:off x="12814300" y="13078854"/>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87464</xdr:rowOff>
    </xdr:from>
    <xdr:to>
      <xdr:col>85</xdr:col>
      <xdr:colOff>177800</xdr:colOff>
      <xdr:row>77</xdr:row>
      <xdr:rowOff>17614</xdr:rowOff>
    </xdr:to>
    <xdr:sp macro="" textlink="">
      <xdr:nvSpPr>
        <xdr:cNvPr id="630" name="楕円 629"/>
        <xdr:cNvSpPr/>
      </xdr:nvSpPr>
      <xdr:spPr>
        <a:xfrm>
          <a:off x="16268700" y="131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65891</xdr:rowOff>
    </xdr:from>
    <xdr:ext cx="534377" cy="259045"/>
    <xdr:sp macro="" textlink="">
      <xdr:nvSpPr>
        <xdr:cNvPr id="631" name="公債費該当値テキスト"/>
        <xdr:cNvSpPr txBox="1"/>
      </xdr:nvSpPr>
      <xdr:spPr>
        <a:xfrm>
          <a:off x="16370300" y="130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93726</xdr:rowOff>
    </xdr:from>
    <xdr:to>
      <xdr:col>81</xdr:col>
      <xdr:colOff>101600</xdr:colOff>
      <xdr:row>77</xdr:row>
      <xdr:rowOff>23876</xdr:rowOff>
    </xdr:to>
    <xdr:sp macro="" textlink="">
      <xdr:nvSpPr>
        <xdr:cNvPr id="632" name="楕円 631"/>
        <xdr:cNvSpPr/>
      </xdr:nvSpPr>
      <xdr:spPr>
        <a:xfrm>
          <a:off x="15430500" y="131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15003</xdr:rowOff>
    </xdr:from>
    <xdr:ext cx="534377" cy="259045"/>
    <xdr:sp macro="" textlink="">
      <xdr:nvSpPr>
        <xdr:cNvPr id="633" name="テキスト ボックス 632"/>
        <xdr:cNvSpPr txBox="1"/>
      </xdr:nvSpPr>
      <xdr:spPr>
        <a:xfrm>
          <a:off x="15214111" y="13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66903</xdr:rowOff>
    </xdr:from>
    <xdr:to>
      <xdr:col>76</xdr:col>
      <xdr:colOff>165100</xdr:colOff>
      <xdr:row>76</xdr:row>
      <xdr:rowOff>168503</xdr:rowOff>
    </xdr:to>
    <xdr:sp macro="" textlink="">
      <xdr:nvSpPr>
        <xdr:cNvPr id="634" name="楕円 633"/>
        <xdr:cNvSpPr/>
      </xdr:nvSpPr>
      <xdr:spPr>
        <a:xfrm>
          <a:off x="14541500" y="130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159630</xdr:rowOff>
    </xdr:from>
    <xdr:ext cx="534377" cy="259045"/>
    <xdr:sp macro="" textlink="">
      <xdr:nvSpPr>
        <xdr:cNvPr id="635" name="テキスト ボックス 634"/>
        <xdr:cNvSpPr txBox="1"/>
      </xdr:nvSpPr>
      <xdr:spPr>
        <a:xfrm>
          <a:off x="14325111" y="131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30150</xdr:rowOff>
    </xdr:from>
    <xdr:to>
      <xdr:col>72</xdr:col>
      <xdr:colOff>38100</xdr:colOff>
      <xdr:row>76</xdr:row>
      <xdr:rowOff>131750</xdr:rowOff>
    </xdr:to>
    <xdr:sp macro="" textlink="">
      <xdr:nvSpPr>
        <xdr:cNvPr id="636" name="楕円 635"/>
        <xdr:cNvSpPr/>
      </xdr:nvSpPr>
      <xdr:spPr>
        <a:xfrm>
          <a:off x="13652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122877</xdr:rowOff>
    </xdr:from>
    <xdr:ext cx="534377" cy="259045"/>
    <xdr:sp macro="" textlink="">
      <xdr:nvSpPr>
        <xdr:cNvPr id="637" name="テキスト ボックス 636"/>
        <xdr:cNvSpPr txBox="1"/>
      </xdr:nvSpPr>
      <xdr:spPr>
        <a:xfrm>
          <a:off x="13436111" y="131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169304</xdr:rowOff>
    </xdr:from>
    <xdr:to>
      <xdr:col>67</xdr:col>
      <xdr:colOff>101600</xdr:colOff>
      <xdr:row>76</xdr:row>
      <xdr:rowOff>99454</xdr:rowOff>
    </xdr:to>
    <xdr:sp macro="" textlink="">
      <xdr:nvSpPr>
        <xdr:cNvPr id="638" name="楕円 637"/>
        <xdr:cNvSpPr/>
      </xdr:nvSpPr>
      <xdr:spPr>
        <a:xfrm>
          <a:off x="12763500" y="13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90581</xdr:rowOff>
    </xdr:from>
    <xdr:ext cx="534377" cy="259045"/>
    <xdr:sp macro="" textlink="">
      <xdr:nvSpPr>
        <xdr:cNvPr id="639" name="テキスト ボックス 638"/>
        <xdr:cNvSpPr txBox="1"/>
      </xdr:nvSpPr>
      <xdr:spPr>
        <a:xfrm>
          <a:off x="12547111" y="131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132466</xdr:rowOff>
    </xdr:from>
    <xdr:to>
      <xdr:col>85</xdr:col>
      <xdr:colOff>127000</xdr:colOff>
      <xdr:row>99</xdr:row>
      <xdr:rowOff>59527</xdr:rowOff>
    </xdr:to>
    <xdr:cxnSp macro="">
      <xdr:nvCxnSpPr>
        <xdr:cNvPr id="670" name="直線コネクタ 669"/>
        <xdr:cNvCxnSpPr/>
      </xdr:nvCxnSpPr>
      <xdr:spPr>
        <a:xfrm>
          <a:off x="15481300" y="16934566"/>
          <a:ext cx="838200" cy="9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132466</xdr:rowOff>
    </xdr:from>
    <xdr:to>
      <xdr:col>81</xdr:col>
      <xdr:colOff>50800</xdr:colOff>
      <xdr:row>98</xdr:row>
      <xdr:rowOff>135961</xdr:rowOff>
    </xdr:to>
    <xdr:cxnSp macro="">
      <xdr:nvCxnSpPr>
        <xdr:cNvPr id="673" name="直線コネクタ 672"/>
        <xdr:cNvCxnSpPr/>
      </xdr:nvCxnSpPr>
      <xdr:spPr>
        <a:xfrm flipV="1">
          <a:off x="14592300" y="16934566"/>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97425</xdr:rowOff>
    </xdr:from>
    <xdr:to>
      <xdr:col>76</xdr:col>
      <xdr:colOff>114300</xdr:colOff>
      <xdr:row>98</xdr:row>
      <xdr:rowOff>135961</xdr:rowOff>
    </xdr:to>
    <xdr:cxnSp macro="">
      <xdr:nvCxnSpPr>
        <xdr:cNvPr id="676" name="直線コネクタ 675"/>
        <xdr:cNvCxnSpPr/>
      </xdr:nvCxnSpPr>
      <xdr:spPr>
        <a:xfrm>
          <a:off x="13703300" y="16899525"/>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146248</xdr:rowOff>
    </xdr:from>
    <xdr:to>
      <xdr:col>71</xdr:col>
      <xdr:colOff>177800</xdr:colOff>
      <xdr:row>98</xdr:row>
      <xdr:rowOff>97425</xdr:rowOff>
    </xdr:to>
    <xdr:cxnSp macro="">
      <xdr:nvCxnSpPr>
        <xdr:cNvPr id="679" name="直線コネクタ 678"/>
        <xdr:cNvCxnSpPr/>
      </xdr:nvCxnSpPr>
      <xdr:spPr>
        <a:xfrm>
          <a:off x="12814300" y="16776898"/>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8727</xdr:rowOff>
    </xdr:from>
    <xdr:to>
      <xdr:col>85</xdr:col>
      <xdr:colOff>177800</xdr:colOff>
      <xdr:row>99</xdr:row>
      <xdr:rowOff>110327</xdr:rowOff>
    </xdr:to>
    <xdr:sp macro="" textlink="">
      <xdr:nvSpPr>
        <xdr:cNvPr id="689" name="楕円 688"/>
        <xdr:cNvSpPr/>
      </xdr:nvSpPr>
      <xdr:spPr>
        <a:xfrm>
          <a:off x="16268700" y="169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95104</xdr:rowOff>
    </xdr:from>
    <xdr:ext cx="469744" cy="259045"/>
    <xdr:sp macro="" textlink="">
      <xdr:nvSpPr>
        <xdr:cNvPr id="690" name="積立金該当値テキスト"/>
        <xdr:cNvSpPr txBox="1"/>
      </xdr:nvSpPr>
      <xdr:spPr>
        <a:xfrm>
          <a:off x="16370300" y="168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81666</xdr:rowOff>
    </xdr:from>
    <xdr:to>
      <xdr:col>81</xdr:col>
      <xdr:colOff>101600</xdr:colOff>
      <xdr:row>99</xdr:row>
      <xdr:rowOff>11816</xdr:rowOff>
    </xdr:to>
    <xdr:sp macro="" textlink="">
      <xdr:nvSpPr>
        <xdr:cNvPr id="691" name="楕円 690"/>
        <xdr:cNvSpPr/>
      </xdr:nvSpPr>
      <xdr:spPr>
        <a:xfrm>
          <a:off x="15430500" y="168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2943</xdr:rowOff>
    </xdr:from>
    <xdr:ext cx="469744" cy="259045"/>
    <xdr:sp macro="" textlink="">
      <xdr:nvSpPr>
        <xdr:cNvPr id="692" name="テキスト ボックス 691"/>
        <xdr:cNvSpPr txBox="1"/>
      </xdr:nvSpPr>
      <xdr:spPr>
        <a:xfrm>
          <a:off x="15246428" y="169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85161</xdr:rowOff>
    </xdr:from>
    <xdr:to>
      <xdr:col>76</xdr:col>
      <xdr:colOff>165100</xdr:colOff>
      <xdr:row>99</xdr:row>
      <xdr:rowOff>15311</xdr:rowOff>
    </xdr:to>
    <xdr:sp macro="" textlink="">
      <xdr:nvSpPr>
        <xdr:cNvPr id="693" name="楕円 692"/>
        <xdr:cNvSpPr/>
      </xdr:nvSpPr>
      <xdr:spPr>
        <a:xfrm>
          <a:off x="14541500" y="16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6438</xdr:rowOff>
    </xdr:from>
    <xdr:ext cx="469744" cy="259045"/>
    <xdr:sp macro="" textlink="">
      <xdr:nvSpPr>
        <xdr:cNvPr id="694" name="テキスト ボックス 693"/>
        <xdr:cNvSpPr txBox="1"/>
      </xdr:nvSpPr>
      <xdr:spPr>
        <a:xfrm>
          <a:off x="14357428" y="169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46625</xdr:rowOff>
    </xdr:from>
    <xdr:to>
      <xdr:col>72</xdr:col>
      <xdr:colOff>38100</xdr:colOff>
      <xdr:row>98</xdr:row>
      <xdr:rowOff>148225</xdr:rowOff>
    </xdr:to>
    <xdr:sp macro="" textlink="">
      <xdr:nvSpPr>
        <xdr:cNvPr id="695" name="楕円 694"/>
        <xdr:cNvSpPr/>
      </xdr:nvSpPr>
      <xdr:spPr>
        <a:xfrm>
          <a:off x="13652500" y="16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139352</xdr:rowOff>
    </xdr:from>
    <xdr:ext cx="534377" cy="259045"/>
    <xdr:sp macro="" textlink="">
      <xdr:nvSpPr>
        <xdr:cNvPr id="696" name="テキスト ボックス 695"/>
        <xdr:cNvSpPr txBox="1"/>
      </xdr:nvSpPr>
      <xdr:spPr>
        <a:xfrm>
          <a:off x="13436111" y="16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95448</xdr:rowOff>
    </xdr:from>
    <xdr:to>
      <xdr:col>67</xdr:col>
      <xdr:colOff>101600</xdr:colOff>
      <xdr:row>98</xdr:row>
      <xdr:rowOff>25598</xdr:rowOff>
    </xdr:to>
    <xdr:sp macro="" textlink="">
      <xdr:nvSpPr>
        <xdr:cNvPr id="697" name="楕円 696"/>
        <xdr:cNvSpPr/>
      </xdr:nvSpPr>
      <xdr:spPr>
        <a:xfrm>
          <a:off x="12763500" y="167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16725</xdr:rowOff>
    </xdr:from>
    <xdr:ext cx="534377" cy="259045"/>
    <xdr:sp macro="" textlink="">
      <xdr:nvSpPr>
        <xdr:cNvPr id="698" name="テキスト ボックス 697"/>
        <xdr:cNvSpPr txBox="1"/>
      </xdr:nvSpPr>
      <xdr:spPr>
        <a:xfrm>
          <a:off x="12547111" y="168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97463</xdr:rowOff>
    </xdr:to>
    <xdr:cxnSp macro="">
      <xdr:nvCxnSpPr>
        <xdr:cNvPr id="729" name="直線コネクタ 728"/>
        <xdr:cNvCxnSpPr/>
      </xdr:nvCxnSpPr>
      <xdr:spPr>
        <a:xfrm>
          <a:off x="21323300" y="6781510"/>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96919</xdr:rowOff>
    </xdr:to>
    <xdr:cxnSp macro="">
      <xdr:nvCxnSpPr>
        <xdr:cNvPr id="732" name="直線コネクタ 731"/>
        <xdr:cNvCxnSpPr/>
      </xdr:nvCxnSpPr>
      <xdr:spPr>
        <a:xfrm flipV="1">
          <a:off x="20434300" y="678151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96919</xdr:rowOff>
    </xdr:to>
    <xdr:cxnSp macro="">
      <xdr:nvCxnSpPr>
        <xdr:cNvPr id="735" name="直線コネクタ 734"/>
        <xdr:cNvCxnSpPr/>
      </xdr:nvCxnSpPr>
      <xdr:spPr>
        <a:xfrm>
          <a:off x="19545300" y="678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94633</xdr:rowOff>
    </xdr:from>
    <xdr:to>
      <xdr:col>102</xdr:col>
      <xdr:colOff>114300</xdr:colOff>
      <xdr:row>39</xdr:row>
      <xdr:rowOff>95939</xdr:rowOff>
    </xdr:to>
    <xdr:cxnSp macro="">
      <xdr:nvCxnSpPr>
        <xdr:cNvPr id="738" name="直線コネクタ 737"/>
        <xdr:cNvCxnSpPr/>
      </xdr:nvCxnSpPr>
      <xdr:spPr>
        <a:xfrm flipV="1">
          <a:off x="18656300" y="67811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46663</xdr:rowOff>
    </xdr:from>
    <xdr:to>
      <xdr:col>116</xdr:col>
      <xdr:colOff>114300</xdr:colOff>
      <xdr:row>39</xdr:row>
      <xdr:rowOff>148263</xdr:rowOff>
    </xdr:to>
    <xdr:sp macro="" textlink="">
      <xdr:nvSpPr>
        <xdr:cNvPr id="748" name="楕円 747"/>
        <xdr:cNvSpPr/>
      </xdr:nvSpPr>
      <xdr:spPr>
        <a:xfrm>
          <a:off x="221107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133040</xdr:rowOff>
    </xdr:from>
    <xdr:ext cx="313932" cy="259045"/>
    <xdr:sp macro="" textlink="">
      <xdr:nvSpPr>
        <xdr:cNvPr id="749" name="投資及び出資金該当値テキスト"/>
        <xdr:cNvSpPr txBox="1"/>
      </xdr:nvSpPr>
      <xdr:spPr>
        <a:xfrm>
          <a:off x="22212300" y="664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50" name="楕円 749"/>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51" name="テキスト ボックス 750"/>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46119</xdr:rowOff>
    </xdr:from>
    <xdr:to>
      <xdr:col>107</xdr:col>
      <xdr:colOff>101600</xdr:colOff>
      <xdr:row>39</xdr:row>
      <xdr:rowOff>147719</xdr:rowOff>
    </xdr:to>
    <xdr:sp macro="" textlink="">
      <xdr:nvSpPr>
        <xdr:cNvPr id="752" name="楕円 751"/>
        <xdr:cNvSpPr/>
      </xdr:nvSpPr>
      <xdr:spPr>
        <a:xfrm>
          <a:off x="2038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138846</xdr:rowOff>
    </xdr:from>
    <xdr:ext cx="313932" cy="259045"/>
    <xdr:sp macro="" textlink="">
      <xdr:nvSpPr>
        <xdr:cNvPr id="753" name="テキスト ボックス 752"/>
        <xdr:cNvSpPr txBox="1"/>
      </xdr:nvSpPr>
      <xdr:spPr>
        <a:xfrm>
          <a:off x="2027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54" name="楕円 753"/>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55" name="テキスト ボックス 754"/>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45139</xdr:rowOff>
    </xdr:from>
    <xdr:to>
      <xdr:col>98</xdr:col>
      <xdr:colOff>38100</xdr:colOff>
      <xdr:row>39</xdr:row>
      <xdr:rowOff>146739</xdr:rowOff>
    </xdr:to>
    <xdr:sp macro="" textlink="">
      <xdr:nvSpPr>
        <xdr:cNvPr id="756" name="楕円 755"/>
        <xdr:cNvSpPr/>
      </xdr:nvSpPr>
      <xdr:spPr>
        <a:xfrm>
          <a:off x="18605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137866</xdr:rowOff>
    </xdr:from>
    <xdr:ext cx="313932" cy="259045"/>
    <xdr:sp macro="" textlink="">
      <xdr:nvSpPr>
        <xdr:cNvPr id="757" name="テキスト ボックス 756"/>
        <xdr:cNvSpPr txBox="1"/>
      </xdr:nvSpPr>
      <xdr:spPr>
        <a:xfrm>
          <a:off x="18499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129139</xdr:rowOff>
    </xdr:from>
    <xdr:to>
      <xdr:col>116</xdr:col>
      <xdr:colOff>63500</xdr:colOff>
      <xdr:row>58</xdr:row>
      <xdr:rowOff>129779</xdr:rowOff>
    </xdr:to>
    <xdr:cxnSp macro="">
      <xdr:nvCxnSpPr>
        <xdr:cNvPr id="784" name="直線コネクタ 783"/>
        <xdr:cNvCxnSpPr/>
      </xdr:nvCxnSpPr>
      <xdr:spPr>
        <a:xfrm flipV="1">
          <a:off x="21323300" y="1007323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129779</xdr:rowOff>
    </xdr:from>
    <xdr:to>
      <xdr:col>111</xdr:col>
      <xdr:colOff>177800</xdr:colOff>
      <xdr:row>58</xdr:row>
      <xdr:rowOff>132751</xdr:rowOff>
    </xdr:to>
    <xdr:cxnSp macro="">
      <xdr:nvCxnSpPr>
        <xdr:cNvPr id="787" name="直線コネクタ 786"/>
        <xdr:cNvCxnSpPr/>
      </xdr:nvCxnSpPr>
      <xdr:spPr>
        <a:xfrm flipV="1">
          <a:off x="20434300" y="1007387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132705</xdr:rowOff>
    </xdr:from>
    <xdr:to>
      <xdr:col>107</xdr:col>
      <xdr:colOff>50800</xdr:colOff>
      <xdr:row>58</xdr:row>
      <xdr:rowOff>132751</xdr:rowOff>
    </xdr:to>
    <xdr:cxnSp macro="">
      <xdr:nvCxnSpPr>
        <xdr:cNvPr id="790" name="直線コネクタ 789"/>
        <xdr:cNvCxnSpPr/>
      </xdr:nvCxnSpPr>
      <xdr:spPr>
        <a:xfrm>
          <a:off x="19545300" y="1007680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130419</xdr:rowOff>
    </xdr:from>
    <xdr:to>
      <xdr:col>102</xdr:col>
      <xdr:colOff>114300</xdr:colOff>
      <xdr:row>58</xdr:row>
      <xdr:rowOff>132705</xdr:rowOff>
    </xdr:to>
    <xdr:cxnSp macro="">
      <xdr:nvCxnSpPr>
        <xdr:cNvPr id="793" name="直線コネクタ 792"/>
        <xdr:cNvCxnSpPr/>
      </xdr:nvCxnSpPr>
      <xdr:spPr>
        <a:xfrm>
          <a:off x="18656300" y="100745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3" name="楕円 802"/>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164716</xdr:rowOff>
    </xdr:from>
    <xdr:ext cx="378565" cy="259045"/>
    <xdr:sp macro="" textlink="">
      <xdr:nvSpPr>
        <xdr:cNvPr id="804"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78979</xdr:rowOff>
    </xdr:from>
    <xdr:to>
      <xdr:col>112</xdr:col>
      <xdr:colOff>38100</xdr:colOff>
      <xdr:row>59</xdr:row>
      <xdr:rowOff>9129</xdr:rowOff>
    </xdr:to>
    <xdr:sp macro="" textlink="">
      <xdr:nvSpPr>
        <xdr:cNvPr id="805" name="楕円 804"/>
        <xdr:cNvSpPr/>
      </xdr:nvSpPr>
      <xdr:spPr>
        <a:xfrm>
          <a:off x="21272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256</xdr:rowOff>
    </xdr:from>
    <xdr:ext cx="378565" cy="259045"/>
    <xdr:sp macro="" textlink="">
      <xdr:nvSpPr>
        <xdr:cNvPr id="806" name="テキスト ボックス 805"/>
        <xdr:cNvSpPr txBox="1"/>
      </xdr:nvSpPr>
      <xdr:spPr>
        <a:xfrm>
          <a:off x="21134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81951</xdr:rowOff>
    </xdr:from>
    <xdr:to>
      <xdr:col>107</xdr:col>
      <xdr:colOff>101600</xdr:colOff>
      <xdr:row>59</xdr:row>
      <xdr:rowOff>12101</xdr:rowOff>
    </xdr:to>
    <xdr:sp macro="" textlink="">
      <xdr:nvSpPr>
        <xdr:cNvPr id="807" name="楕円 806"/>
        <xdr:cNvSpPr/>
      </xdr:nvSpPr>
      <xdr:spPr>
        <a:xfrm>
          <a:off x="20383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3228</xdr:rowOff>
    </xdr:from>
    <xdr:ext cx="378565" cy="259045"/>
    <xdr:sp macro="" textlink="">
      <xdr:nvSpPr>
        <xdr:cNvPr id="808" name="テキスト ボックス 807"/>
        <xdr:cNvSpPr txBox="1"/>
      </xdr:nvSpPr>
      <xdr:spPr>
        <a:xfrm>
          <a:off x="20245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81905</xdr:rowOff>
    </xdr:from>
    <xdr:to>
      <xdr:col>102</xdr:col>
      <xdr:colOff>165100</xdr:colOff>
      <xdr:row>59</xdr:row>
      <xdr:rowOff>12055</xdr:rowOff>
    </xdr:to>
    <xdr:sp macro="" textlink="">
      <xdr:nvSpPr>
        <xdr:cNvPr id="809" name="楕円 808"/>
        <xdr:cNvSpPr/>
      </xdr:nvSpPr>
      <xdr:spPr>
        <a:xfrm>
          <a:off x="19494500" y="100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3182</xdr:rowOff>
    </xdr:from>
    <xdr:ext cx="378565" cy="259045"/>
    <xdr:sp macro="" textlink="">
      <xdr:nvSpPr>
        <xdr:cNvPr id="810" name="テキスト ボックス 809"/>
        <xdr:cNvSpPr txBox="1"/>
      </xdr:nvSpPr>
      <xdr:spPr>
        <a:xfrm>
          <a:off x="19356017" y="1011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79619</xdr:rowOff>
    </xdr:from>
    <xdr:to>
      <xdr:col>98</xdr:col>
      <xdr:colOff>38100</xdr:colOff>
      <xdr:row>59</xdr:row>
      <xdr:rowOff>9769</xdr:rowOff>
    </xdr:to>
    <xdr:sp macro="" textlink="">
      <xdr:nvSpPr>
        <xdr:cNvPr id="811" name="楕円 810"/>
        <xdr:cNvSpPr/>
      </xdr:nvSpPr>
      <xdr:spPr>
        <a:xfrm>
          <a:off x="18605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896</xdr:rowOff>
    </xdr:from>
    <xdr:ext cx="378565" cy="259045"/>
    <xdr:sp macro="" textlink="">
      <xdr:nvSpPr>
        <xdr:cNvPr id="812" name="テキスト ボックス 811"/>
        <xdr:cNvSpPr txBox="1"/>
      </xdr:nvSpPr>
      <xdr:spPr>
        <a:xfrm>
          <a:off x="18467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36488</xdr:rowOff>
    </xdr:from>
    <xdr:to>
      <xdr:col>116</xdr:col>
      <xdr:colOff>63500</xdr:colOff>
      <xdr:row>77</xdr:row>
      <xdr:rowOff>65793</xdr:rowOff>
    </xdr:to>
    <xdr:cxnSp macro="">
      <xdr:nvCxnSpPr>
        <xdr:cNvPr id="840" name="直線コネクタ 839"/>
        <xdr:cNvCxnSpPr/>
      </xdr:nvCxnSpPr>
      <xdr:spPr>
        <a:xfrm>
          <a:off x="21323300" y="13238138"/>
          <a:ext cx="8382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36488</xdr:rowOff>
    </xdr:from>
    <xdr:to>
      <xdr:col>111</xdr:col>
      <xdr:colOff>177800</xdr:colOff>
      <xdr:row>77</xdr:row>
      <xdr:rowOff>84173</xdr:rowOff>
    </xdr:to>
    <xdr:cxnSp macro="">
      <xdr:nvCxnSpPr>
        <xdr:cNvPr id="843" name="直線コネクタ 842"/>
        <xdr:cNvCxnSpPr/>
      </xdr:nvCxnSpPr>
      <xdr:spPr>
        <a:xfrm flipV="1">
          <a:off x="20434300" y="13238138"/>
          <a:ext cx="889000" cy="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84173</xdr:rowOff>
    </xdr:from>
    <xdr:to>
      <xdr:col>107</xdr:col>
      <xdr:colOff>50800</xdr:colOff>
      <xdr:row>77</xdr:row>
      <xdr:rowOff>137002</xdr:rowOff>
    </xdr:to>
    <xdr:cxnSp macro="">
      <xdr:nvCxnSpPr>
        <xdr:cNvPr id="846" name="直線コネクタ 845"/>
        <xdr:cNvCxnSpPr/>
      </xdr:nvCxnSpPr>
      <xdr:spPr>
        <a:xfrm flipV="1">
          <a:off x="19545300" y="13285823"/>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129595</xdr:rowOff>
    </xdr:from>
    <xdr:to>
      <xdr:col>102</xdr:col>
      <xdr:colOff>114300</xdr:colOff>
      <xdr:row>77</xdr:row>
      <xdr:rowOff>137002</xdr:rowOff>
    </xdr:to>
    <xdr:cxnSp macro="">
      <xdr:nvCxnSpPr>
        <xdr:cNvPr id="849" name="直線コネクタ 848"/>
        <xdr:cNvCxnSpPr/>
      </xdr:nvCxnSpPr>
      <xdr:spPr>
        <a:xfrm>
          <a:off x="18656300" y="1333124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14993</xdr:rowOff>
    </xdr:from>
    <xdr:to>
      <xdr:col>116</xdr:col>
      <xdr:colOff>114300</xdr:colOff>
      <xdr:row>77</xdr:row>
      <xdr:rowOff>116593</xdr:rowOff>
    </xdr:to>
    <xdr:sp macro="" textlink="">
      <xdr:nvSpPr>
        <xdr:cNvPr id="859" name="楕円 858"/>
        <xdr:cNvSpPr/>
      </xdr:nvSpPr>
      <xdr:spPr>
        <a:xfrm>
          <a:off x="22110700" y="132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164870</xdr:rowOff>
    </xdr:from>
    <xdr:ext cx="534377" cy="259045"/>
    <xdr:sp macro="" textlink="">
      <xdr:nvSpPr>
        <xdr:cNvPr id="860" name="繰出金該当値テキスト"/>
        <xdr:cNvSpPr txBox="1"/>
      </xdr:nvSpPr>
      <xdr:spPr>
        <a:xfrm>
          <a:off x="22212300" y="131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157138</xdr:rowOff>
    </xdr:from>
    <xdr:to>
      <xdr:col>112</xdr:col>
      <xdr:colOff>38100</xdr:colOff>
      <xdr:row>77</xdr:row>
      <xdr:rowOff>87288</xdr:rowOff>
    </xdr:to>
    <xdr:sp macro="" textlink="">
      <xdr:nvSpPr>
        <xdr:cNvPr id="861" name="楕円 860"/>
        <xdr:cNvSpPr/>
      </xdr:nvSpPr>
      <xdr:spPr>
        <a:xfrm>
          <a:off x="21272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78415</xdr:rowOff>
    </xdr:from>
    <xdr:ext cx="534377" cy="259045"/>
    <xdr:sp macro="" textlink="">
      <xdr:nvSpPr>
        <xdr:cNvPr id="862" name="テキスト ボックス 861"/>
        <xdr:cNvSpPr txBox="1"/>
      </xdr:nvSpPr>
      <xdr:spPr>
        <a:xfrm>
          <a:off x="21056111" y="13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33373</xdr:rowOff>
    </xdr:from>
    <xdr:to>
      <xdr:col>107</xdr:col>
      <xdr:colOff>101600</xdr:colOff>
      <xdr:row>77</xdr:row>
      <xdr:rowOff>134973</xdr:rowOff>
    </xdr:to>
    <xdr:sp macro="" textlink="">
      <xdr:nvSpPr>
        <xdr:cNvPr id="863" name="楕円 862"/>
        <xdr:cNvSpPr/>
      </xdr:nvSpPr>
      <xdr:spPr>
        <a:xfrm>
          <a:off x="203835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126100</xdr:rowOff>
    </xdr:from>
    <xdr:ext cx="534377" cy="259045"/>
    <xdr:sp macro="" textlink="">
      <xdr:nvSpPr>
        <xdr:cNvPr id="864" name="テキスト ボックス 863"/>
        <xdr:cNvSpPr txBox="1"/>
      </xdr:nvSpPr>
      <xdr:spPr>
        <a:xfrm>
          <a:off x="20167111" y="133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86202</xdr:rowOff>
    </xdr:from>
    <xdr:to>
      <xdr:col>102</xdr:col>
      <xdr:colOff>165100</xdr:colOff>
      <xdr:row>78</xdr:row>
      <xdr:rowOff>16352</xdr:rowOff>
    </xdr:to>
    <xdr:sp macro="" textlink="">
      <xdr:nvSpPr>
        <xdr:cNvPr id="865" name="楕円 864"/>
        <xdr:cNvSpPr/>
      </xdr:nvSpPr>
      <xdr:spPr>
        <a:xfrm>
          <a:off x="19494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7479</xdr:rowOff>
    </xdr:from>
    <xdr:ext cx="534377" cy="259045"/>
    <xdr:sp macro="" textlink="">
      <xdr:nvSpPr>
        <xdr:cNvPr id="866" name="テキスト ボックス 865"/>
        <xdr:cNvSpPr txBox="1"/>
      </xdr:nvSpPr>
      <xdr:spPr>
        <a:xfrm>
          <a:off x="19278111" y="133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78795</xdr:rowOff>
    </xdr:from>
    <xdr:to>
      <xdr:col>98</xdr:col>
      <xdr:colOff>38100</xdr:colOff>
      <xdr:row>78</xdr:row>
      <xdr:rowOff>8945</xdr:rowOff>
    </xdr:to>
    <xdr:sp macro="" textlink="">
      <xdr:nvSpPr>
        <xdr:cNvPr id="867" name="楕円 866"/>
        <xdr:cNvSpPr/>
      </xdr:nvSpPr>
      <xdr:spPr>
        <a:xfrm>
          <a:off x="18605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72</xdr:rowOff>
    </xdr:from>
    <xdr:ext cx="534377" cy="259045"/>
    <xdr:sp macro="" textlink="">
      <xdr:nvSpPr>
        <xdr:cNvPr id="868" name="テキスト ボックス 867"/>
        <xdr:cNvSpPr txBox="1"/>
      </xdr:nvSpPr>
      <xdr:spPr>
        <a:xfrm>
          <a:off x="18389111" y="133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年度の歳出決算総額は，市民一人当たり</a:t>
          </a:r>
          <a:r>
            <a:rPr kumimoji="1" lang="en-US" altLang="ja-JP" sz="1200">
              <a:latin typeface="ＭＳ Ｐゴシック" panose="020B0600070205080204" pitchFamily="50" charset="-128"/>
              <a:ea typeface="ＭＳ Ｐゴシック" panose="020B0600070205080204" pitchFamily="50" charset="-128"/>
            </a:rPr>
            <a:t>311,665</a:t>
          </a:r>
          <a:r>
            <a:rPr kumimoji="1" lang="ja-JP" altLang="en-US" sz="1200">
              <a:latin typeface="ＭＳ Ｐゴシック" panose="020B0600070205080204" pitchFamily="50" charset="-128"/>
              <a:ea typeface="ＭＳ Ｐゴシック" panose="020B0600070205080204" pitchFamily="50" charset="-128"/>
            </a:rPr>
            <a:t>円であり，前年度と比較して</a:t>
          </a:r>
          <a:r>
            <a:rPr kumimoji="1" lang="en-US" altLang="ja-JP" sz="1200">
              <a:latin typeface="ＭＳ Ｐゴシック" panose="020B0600070205080204" pitchFamily="50" charset="-128"/>
              <a:ea typeface="ＭＳ Ｐゴシック" panose="020B0600070205080204" pitchFamily="50" charset="-128"/>
            </a:rPr>
            <a:t>13,260</a:t>
          </a:r>
          <a:r>
            <a:rPr kumimoji="1" lang="ja-JP" altLang="en-US" sz="1200">
              <a:latin typeface="ＭＳ Ｐゴシック" panose="020B0600070205080204" pitchFamily="50" charset="-128"/>
              <a:ea typeface="ＭＳ Ｐゴシック" panose="020B0600070205080204" pitchFamily="50" charset="-128"/>
            </a:rPr>
            <a:t>円減少しており，平成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年度と比較しても</a:t>
          </a:r>
          <a:r>
            <a:rPr kumimoji="1" lang="en-US" altLang="ja-JP" sz="1200">
              <a:latin typeface="ＭＳ Ｐゴシック" panose="020B0600070205080204" pitchFamily="50" charset="-128"/>
              <a:ea typeface="ＭＳ Ｐゴシック" panose="020B0600070205080204" pitchFamily="50" charset="-128"/>
            </a:rPr>
            <a:t>3,516</a:t>
          </a:r>
          <a:r>
            <a:rPr kumimoji="1" lang="ja-JP" altLang="en-US" sz="1200">
              <a:latin typeface="ＭＳ Ｐゴシック" panose="020B0600070205080204" pitchFamily="50" charset="-128"/>
              <a:ea typeface="ＭＳ Ｐゴシック" panose="020B0600070205080204" pitchFamily="50" charset="-128"/>
            </a:rPr>
            <a:t>円減少している。また，いずれの経費も類似団体平均より少額である。　主な構成項目である扶助費は逓増しており，各種臨時福祉給付金による臨時的な増加も一因ではあるが，子ども・子育て支援事業や医療費扶助に係る生活保護費等の経常的な扶助費の増加が主な要因となっている。次に大きな割合を占める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年度は地域手当の段階的な引き上げ</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に伴う増や地方公務員共済組合等負担金の増，一般会計職員の人数が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名増したことに起因し，伸長している。</a:t>
          </a:r>
        </a:p>
        <a:p>
          <a:r>
            <a:rPr kumimoji="1" lang="ja-JP" altLang="en-US" sz="1200">
              <a:latin typeface="ＭＳ Ｐゴシック" panose="020B0600070205080204" pitchFamily="50" charset="-128"/>
              <a:ea typeface="ＭＳ Ｐゴシック" panose="020B0600070205080204" pitchFamily="50" charset="-128"/>
            </a:rPr>
            <a:t>　普通建設事業（うち新規整備）では総合運動公園リニューアル事業や庁舎新附属棟の竣工により平成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減少に転じているが，今後道の駅整備事業が控えているため，改めて増加に転じることが見込まれる。また普通建設事業費（うち更新整備）についても老朽化した公共施設の長寿命化等の財政需要の拡大が見込まれるため，普通建設事業費全体で肥大化が進まないよう公共施設等総合管理計画に基づき，適正管理に努める。積立金は前年度比で</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の減となっている要因として，近年積立を行っていた財政調整基金及び特定目的基金である公共施設維持整備基金並びに義務教育施設整備基金の積立金の減やふるさと納税を原資としたみらい育成基金の積立金の減によるものであるが，積立金残高比率は市条例に定める</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％を上回る</a:t>
          </a:r>
          <a:r>
            <a:rPr kumimoji="1" lang="en-US" altLang="ja-JP" sz="1200">
              <a:latin typeface="ＭＳ Ｐゴシック" panose="020B0600070205080204" pitchFamily="50" charset="-128"/>
              <a:ea typeface="ＭＳ Ｐゴシック" panose="020B0600070205080204" pitchFamily="50" charset="-128"/>
            </a:rPr>
            <a:t>43.2</a:t>
          </a:r>
          <a:r>
            <a:rPr kumimoji="1" lang="ja-JP" altLang="en-US" sz="1200">
              <a:latin typeface="ＭＳ Ｐゴシック" panose="020B0600070205080204" pitchFamily="50" charset="-128"/>
              <a:ea typeface="ＭＳ Ｐゴシック" panose="020B0600070205080204" pitchFamily="50" charset="-128"/>
            </a:rPr>
            <a:t>％を維持している。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逓減基調であった公債費は，Ｈ</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臨時財政対策債の償還開始や，将来の単年度負担や総支払額を抑えるために償還据置期間の見直しを行ったことに影響され，増加に転じた。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77,857
76,156
78.55
25,356,642
24,265,287
935,093
15,035,727
24,032,680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168961</xdr:rowOff>
    </xdr:from>
    <xdr:to>
      <xdr:col>24</xdr:col>
      <xdr:colOff>63500</xdr:colOff>
      <xdr:row>36</xdr:row>
      <xdr:rowOff>13970</xdr:rowOff>
    </xdr:to>
    <xdr:cxnSp macro="">
      <xdr:nvCxnSpPr>
        <xdr:cNvPr id="59" name="直線コネクタ 58"/>
        <xdr:cNvCxnSpPr/>
      </xdr:nvCxnSpPr>
      <xdr:spPr>
        <a:xfrm>
          <a:off x="3797300" y="6169711"/>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56490</xdr:rowOff>
    </xdr:from>
    <xdr:to>
      <xdr:col>19</xdr:col>
      <xdr:colOff>177800</xdr:colOff>
      <xdr:row>35</xdr:row>
      <xdr:rowOff>168961</xdr:rowOff>
    </xdr:to>
    <xdr:cxnSp macro="">
      <xdr:nvCxnSpPr>
        <xdr:cNvPr id="62" name="直線コネクタ 61"/>
        <xdr:cNvCxnSpPr/>
      </xdr:nvCxnSpPr>
      <xdr:spPr>
        <a:xfrm>
          <a:off x="2908300" y="6057240"/>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56490</xdr:rowOff>
    </xdr:from>
    <xdr:to>
      <xdr:col>15</xdr:col>
      <xdr:colOff>50800</xdr:colOff>
      <xdr:row>35</xdr:row>
      <xdr:rowOff>95809</xdr:rowOff>
    </xdr:to>
    <xdr:cxnSp macro="">
      <xdr:nvCxnSpPr>
        <xdr:cNvPr id="65" name="直線コネクタ 64"/>
        <xdr:cNvCxnSpPr/>
      </xdr:nvCxnSpPr>
      <xdr:spPr>
        <a:xfrm flipV="1">
          <a:off x="2019300" y="605724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95809</xdr:rowOff>
    </xdr:from>
    <xdr:to>
      <xdr:col>10</xdr:col>
      <xdr:colOff>114300</xdr:colOff>
      <xdr:row>35</xdr:row>
      <xdr:rowOff>106325</xdr:rowOff>
    </xdr:to>
    <xdr:cxnSp macro="">
      <xdr:nvCxnSpPr>
        <xdr:cNvPr id="68" name="直線コネクタ 67"/>
        <xdr:cNvCxnSpPr/>
      </xdr:nvCxnSpPr>
      <xdr:spPr>
        <a:xfrm flipV="1">
          <a:off x="1130300" y="6096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134620</xdr:rowOff>
    </xdr:from>
    <xdr:to>
      <xdr:col>24</xdr:col>
      <xdr:colOff>114300</xdr:colOff>
      <xdr:row>36</xdr:row>
      <xdr:rowOff>64770</xdr:rowOff>
    </xdr:to>
    <xdr:sp macro="" textlink="">
      <xdr:nvSpPr>
        <xdr:cNvPr id="78" name="楕円 77"/>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469744" cy="259045"/>
    <xdr:sp macro="" textlink="">
      <xdr:nvSpPr>
        <xdr:cNvPr id="79" name="議会費該当値テキスト"/>
        <xdr:cNvSpPr txBox="1"/>
      </xdr:nvSpPr>
      <xdr:spPr>
        <a:xfrm>
          <a:off x="4686300"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118161</xdr:rowOff>
    </xdr:from>
    <xdr:to>
      <xdr:col>20</xdr:col>
      <xdr:colOff>38100</xdr:colOff>
      <xdr:row>36</xdr:row>
      <xdr:rowOff>48311</xdr:rowOff>
    </xdr:to>
    <xdr:sp macro="" textlink="">
      <xdr:nvSpPr>
        <xdr:cNvPr id="80" name="楕円 79"/>
        <xdr:cNvSpPr/>
      </xdr:nvSpPr>
      <xdr:spPr>
        <a:xfrm>
          <a:off x="3746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39438</xdr:rowOff>
    </xdr:from>
    <xdr:ext cx="469744" cy="259045"/>
    <xdr:sp macro="" textlink="">
      <xdr:nvSpPr>
        <xdr:cNvPr id="81" name="テキスト ボックス 80"/>
        <xdr:cNvSpPr txBox="1"/>
      </xdr:nvSpPr>
      <xdr:spPr>
        <a:xfrm>
          <a:off x="3562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5690</xdr:rowOff>
    </xdr:from>
    <xdr:to>
      <xdr:col>15</xdr:col>
      <xdr:colOff>101600</xdr:colOff>
      <xdr:row>35</xdr:row>
      <xdr:rowOff>107290</xdr:rowOff>
    </xdr:to>
    <xdr:sp macro="" textlink="">
      <xdr:nvSpPr>
        <xdr:cNvPr id="82" name="楕円 81"/>
        <xdr:cNvSpPr/>
      </xdr:nvSpPr>
      <xdr:spPr>
        <a:xfrm>
          <a:off x="2857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98417</xdr:rowOff>
    </xdr:from>
    <xdr:ext cx="469744" cy="259045"/>
    <xdr:sp macro="" textlink="">
      <xdr:nvSpPr>
        <xdr:cNvPr id="83" name="テキスト ボックス 82"/>
        <xdr:cNvSpPr txBox="1"/>
      </xdr:nvSpPr>
      <xdr:spPr>
        <a:xfrm>
          <a:off x="2673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45009</xdr:rowOff>
    </xdr:from>
    <xdr:to>
      <xdr:col>10</xdr:col>
      <xdr:colOff>165100</xdr:colOff>
      <xdr:row>35</xdr:row>
      <xdr:rowOff>146609</xdr:rowOff>
    </xdr:to>
    <xdr:sp macro="" textlink="">
      <xdr:nvSpPr>
        <xdr:cNvPr id="84" name="楕円 83"/>
        <xdr:cNvSpPr/>
      </xdr:nvSpPr>
      <xdr:spPr>
        <a:xfrm>
          <a:off x="1968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137736</xdr:rowOff>
    </xdr:from>
    <xdr:ext cx="469744" cy="259045"/>
    <xdr:sp macro="" textlink="">
      <xdr:nvSpPr>
        <xdr:cNvPr id="85" name="テキスト ボックス 84"/>
        <xdr:cNvSpPr txBox="1"/>
      </xdr:nvSpPr>
      <xdr:spPr>
        <a:xfrm>
          <a:off x="1784428"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55525</xdr:rowOff>
    </xdr:from>
    <xdr:to>
      <xdr:col>6</xdr:col>
      <xdr:colOff>38100</xdr:colOff>
      <xdr:row>35</xdr:row>
      <xdr:rowOff>157125</xdr:rowOff>
    </xdr:to>
    <xdr:sp macro="" textlink="">
      <xdr:nvSpPr>
        <xdr:cNvPr id="86" name="楕円 85"/>
        <xdr:cNvSpPr/>
      </xdr:nvSpPr>
      <xdr:spPr>
        <a:xfrm>
          <a:off x="1079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148252</xdr:rowOff>
    </xdr:from>
    <xdr:ext cx="469744" cy="259045"/>
    <xdr:sp macro="" textlink="">
      <xdr:nvSpPr>
        <xdr:cNvPr id="87" name="テキスト ボックス 86"/>
        <xdr:cNvSpPr txBox="1"/>
      </xdr:nvSpPr>
      <xdr:spPr>
        <a:xfrm>
          <a:off x="895428"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104826</xdr:rowOff>
    </xdr:from>
    <xdr:to>
      <xdr:col>24</xdr:col>
      <xdr:colOff>63500</xdr:colOff>
      <xdr:row>58</xdr:row>
      <xdr:rowOff>2553</xdr:rowOff>
    </xdr:to>
    <xdr:cxnSp macro="">
      <xdr:nvCxnSpPr>
        <xdr:cNvPr id="117" name="直線コネクタ 116"/>
        <xdr:cNvCxnSpPr/>
      </xdr:nvCxnSpPr>
      <xdr:spPr>
        <a:xfrm>
          <a:off x="3797300" y="9877476"/>
          <a:ext cx="838200" cy="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104826</xdr:rowOff>
    </xdr:from>
    <xdr:to>
      <xdr:col>19</xdr:col>
      <xdr:colOff>177800</xdr:colOff>
      <xdr:row>57</xdr:row>
      <xdr:rowOff>154584</xdr:rowOff>
    </xdr:to>
    <xdr:cxnSp macro="">
      <xdr:nvCxnSpPr>
        <xdr:cNvPr id="120" name="直線コネクタ 119"/>
        <xdr:cNvCxnSpPr/>
      </xdr:nvCxnSpPr>
      <xdr:spPr>
        <a:xfrm flipV="1">
          <a:off x="2908300" y="9877476"/>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154584</xdr:rowOff>
    </xdr:from>
    <xdr:to>
      <xdr:col>15</xdr:col>
      <xdr:colOff>50800</xdr:colOff>
      <xdr:row>57</xdr:row>
      <xdr:rowOff>166433</xdr:rowOff>
    </xdr:to>
    <xdr:cxnSp macro="">
      <xdr:nvCxnSpPr>
        <xdr:cNvPr id="123" name="直線コネクタ 122"/>
        <xdr:cNvCxnSpPr/>
      </xdr:nvCxnSpPr>
      <xdr:spPr>
        <a:xfrm flipV="1">
          <a:off x="2019300" y="992723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59322</xdr:rowOff>
    </xdr:from>
    <xdr:to>
      <xdr:col>10</xdr:col>
      <xdr:colOff>114300</xdr:colOff>
      <xdr:row>57</xdr:row>
      <xdr:rowOff>166433</xdr:rowOff>
    </xdr:to>
    <xdr:cxnSp macro="">
      <xdr:nvCxnSpPr>
        <xdr:cNvPr id="126" name="直線コネクタ 125"/>
        <xdr:cNvCxnSpPr/>
      </xdr:nvCxnSpPr>
      <xdr:spPr>
        <a:xfrm>
          <a:off x="1130300" y="9831972"/>
          <a:ext cx="889000" cy="1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123203</xdr:rowOff>
    </xdr:from>
    <xdr:to>
      <xdr:col>24</xdr:col>
      <xdr:colOff>114300</xdr:colOff>
      <xdr:row>58</xdr:row>
      <xdr:rowOff>53353</xdr:rowOff>
    </xdr:to>
    <xdr:sp macro="" textlink="">
      <xdr:nvSpPr>
        <xdr:cNvPr id="136" name="楕円 135"/>
        <xdr:cNvSpPr/>
      </xdr:nvSpPr>
      <xdr:spPr>
        <a:xfrm>
          <a:off x="4584700" y="98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101630</xdr:rowOff>
    </xdr:from>
    <xdr:ext cx="534377" cy="259045"/>
    <xdr:sp macro="" textlink="">
      <xdr:nvSpPr>
        <xdr:cNvPr id="137" name="総務費該当値テキスト"/>
        <xdr:cNvSpPr txBox="1"/>
      </xdr:nvSpPr>
      <xdr:spPr>
        <a:xfrm>
          <a:off x="4686300" y="98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54026</xdr:rowOff>
    </xdr:from>
    <xdr:to>
      <xdr:col>20</xdr:col>
      <xdr:colOff>38100</xdr:colOff>
      <xdr:row>57</xdr:row>
      <xdr:rowOff>155626</xdr:rowOff>
    </xdr:to>
    <xdr:sp macro="" textlink="">
      <xdr:nvSpPr>
        <xdr:cNvPr id="138" name="楕円 137"/>
        <xdr:cNvSpPr/>
      </xdr:nvSpPr>
      <xdr:spPr>
        <a:xfrm>
          <a:off x="3746500" y="98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xdr:rowOff>
    </xdr:from>
    <xdr:ext cx="534377" cy="259045"/>
    <xdr:sp macro="" textlink="">
      <xdr:nvSpPr>
        <xdr:cNvPr id="139" name="テキスト ボックス 138"/>
        <xdr:cNvSpPr txBox="1"/>
      </xdr:nvSpPr>
      <xdr:spPr>
        <a:xfrm>
          <a:off x="3530111" y="96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103784</xdr:rowOff>
    </xdr:from>
    <xdr:to>
      <xdr:col>15</xdr:col>
      <xdr:colOff>101600</xdr:colOff>
      <xdr:row>58</xdr:row>
      <xdr:rowOff>33934</xdr:rowOff>
    </xdr:to>
    <xdr:sp macro="" textlink="">
      <xdr:nvSpPr>
        <xdr:cNvPr id="140" name="楕円 139"/>
        <xdr:cNvSpPr/>
      </xdr:nvSpPr>
      <xdr:spPr>
        <a:xfrm>
          <a:off x="2857500" y="98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25061</xdr:rowOff>
    </xdr:from>
    <xdr:ext cx="534377" cy="259045"/>
    <xdr:sp macro="" textlink="">
      <xdr:nvSpPr>
        <xdr:cNvPr id="141" name="テキスト ボックス 140"/>
        <xdr:cNvSpPr txBox="1"/>
      </xdr:nvSpPr>
      <xdr:spPr>
        <a:xfrm>
          <a:off x="2641111" y="99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115633</xdr:rowOff>
    </xdr:from>
    <xdr:to>
      <xdr:col>10</xdr:col>
      <xdr:colOff>165100</xdr:colOff>
      <xdr:row>58</xdr:row>
      <xdr:rowOff>45783</xdr:rowOff>
    </xdr:to>
    <xdr:sp macro="" textlink="">
      <xdr:nvSpPr>
        <xdr:cNvPr id="142" name="楕円 141"/>
        <xdr:cNvSpPr/>
      </xdr:nvSpPr>
      <xdr:spPr>
        <a:xfrm>
          <a:off x="1968500" y="98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36910</xdr:rowOff>
    </xdr:from>
    <xdr:ext cx="534377" cy="259045"/>
    <xdr:sp macro="" textlink="">
      <xdr:nvSpPr>
        <xdr:cNvPr id="143" name="テキスト ボックス 142"/>
        <xdr:cNvSpPr txBox="1"/>
      </xdr:nvSpPr>
      <xdr:spPr>
        <a:xfrm>
          <a:off x="1752111" y="99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8522</xdr:rowOff>
    </xdr:from>
    <xdr:to>
      <xdr:col>6</xdr:col>
      <xdr:colOff>38100</xdr:colOff>
      <xdr:row>57</xdr:row>
      <xdr:rowOff>110122</xdr:rowOff>
    </xdr:to>
    <xdr:sp macro="" textlink="">
      <xdr:nvSpPr>
        <xdr:cNvPr id="144" name="楕円 143"/>
        <xdr:cNvSpPr/>
      </xdr:nvSpPr>
      <xdr:spPr>
        <a:xfrm>
          <a:off x="1079500" y="9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101249</xdr:rowOff>
    </xdr:from>
    <xdr:ext cx="534377" cy="259045"/>
    <xdr:sp macro="" textlink="">
      <xdr:nvSpPr>
        <xdr:cNvPr id="145" name="テキスト ボックス 144"/>
        <xdr:cNvSpPr txBox="1"/>
      </xdr:nvSpPr>
      <xdr:spPr>
        <a:xfrm>
          <a:off x="863111" y="98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8153</xdr:rowOff>
    </xdr:from>
    <xdr:to>
      <xdr:col>24</xdr:col>
      <xdr:colOff>63500</xdr:colOff>
      <xdr:row>77</xdr:row>
      <xdr:rowOff>51422</xdr:rowOff>
    </xdr:to>
    <xdr:cxnSp macro="">
      <xdr:nvCxnSpPr>
        <xdr:cNvPr id="175" name="直線コネクタ 174"/>
        <xdr:cNvCxnSpPr/>
      </xdr:nvCxnSpPr>
      <xdr:spPr>
        <a:xfrm flipV="1">
          <a:off x="3797300" y="13209803"/>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51422</xdr:rowOff>
    </xdr:from>
    <xdr:to>
      <xdr:col>19</xdr:col>
      <xdr:colOff>177800</xdr:colOff>
      <xdr:row>77</xdr:row>
      <xdr:rowOff>95275</xdr:rowOff>
    </xdr:to>
    <xdr:cxnSp macro="">
      <xdr:nvCxnSpPr>
        <xdr:cNvPr id="178" name="直線コネクタ 177"/>
        <xdr:cNvCxnSpPr/>
      </xdr:nvCxnSpPr>
      <xdr:spPr>
        <a:xfrm flipV="1">
          <a:off x="2908300" y="13253072"/>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95275</xdr:rowOff>
    </xdr:from>
    <xdr:to>
      <xdr:col>15</xdr:col>
      <xdr:colOff>50800</xdr:colOff>
      <xdr:row>77</xdr:row>
      <xdr:rowOff>169024</xdr:rowOff>
    </xdr:to>
    <xdr:cxnSp macro="">
      <xdr:nvCxnSpPr>
        <xdr:cNvPr id="181" name="直線コネクタ 180"/>
        <xdr:cNvCxnSpPr/>
      </xdr:nvCxnSpPr>
      <xdr:spPr>
        <a:xfrm flipV="1">
          <a:off x="2019300" y="13296925"/>
          <a:ext cx="8890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169024</xdr:rowOff>
    </xdr:from>
    <xdr:to>
      <xdr:col>10</xdr:col>
      <xdr:colOff>114300</xdr:colOff>
      <xdr:row>78</xdr:row>
      <xdr:rowOff>35052</xdr:rowOff>
    </xdr:to>
    <xdr:cxnSp macro="">
      <xdr:nvCxnSpPr>
        <xdr:cNvPr id="184" name="直線コネクタ 183"/>
        <xdr:cNvCxnSpPr/>
      </xdr:nvCxnSpPr>
      <xdr:spPr>
        <a:xfrm flipV="1">
          <a:off x="1130300" y="13370674"/>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128803</xdr:rowOff>
    </xdr:from>
    <xdr:to>
      <xdr:col>24</xdr:col>
      <xdr:colOff>114300</xdr:colOff>
      <xdr:row>77</xdr:row>
      <xdr:rowOff>58953</xdr:rowOff>
    </xdr:to>
    <xdr:sp macro="" textlink="">
      <xdr:nvSpPr>
        <xdr:cNvPr id="194" name="楕円 193"/>
        <xdr:cNvSpPr/>
      </xdr:nvSpPr>
      <xdr:spPr>
        <a:xfrm>
          <a:off x="4584700" y="131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107230</xdr:rowOff>
    </xdr:from>
    <xdr:ext cx="599010" cy="259045"/>
    <xdr:sp macro="" textlink="">
      <xdr:nvSpPr>
        <xdr:cNvPr id="195" name="民生費該当値テキスト"/>
        <xdr:cNvSpPr txBox="1"/>
      </xdr:nvSpPr>
      <xdr:spPr>
        <a:xfrm>
          <a:off x="4686300" y="131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xdr:rowOff>
    </xdr:from>
    <xdr:to>
      <xdr:col>20</xdr:col>
      <xdr:colOff>38100</xdr:colOff>
      <xdr:row>77</xdr:row>
      <xdr:rowOff>102222</xdr:rowOff>
    </xdr:to>
    <xdr:sp macro="" textlink="">
      <xdr:nvSpPr>
        <xdr:cNvPr id="196" name="楕円 195"/>
        <xdr:cNvSpPr/>
      </xdr:nvSpPr>
      <xdr:spPr>
        <a:xfrm>
          <a:off x="37465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93349</xdr:rowOff>
    </xdr:from>
    <xdr:ext cx="599010" cy="259045"/>
    <xdr:sp macro="" textlink="">
      <xdr:nvSpPr>
        <xdr:cNvPr id="197" name="テキスト ボックス 196"/>
        <xdr:cNvSpPr txBox="1"/>
      </xdr:nvSpPr>
      <xdr:spPr>
        <a:xfrm>
          <a:off x="3497795" y="1329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44475</xdr:rowOff>
    </xdr:from>
    <xdr:to>
      <xdr:col>15</xdr:col>
      <xdr:colOff>101600</xdr:colOff>
      <xdr:row>77</xdr:row>
      <xdr:rowOff>146075</xdr:rowOff>
    </xdr:to>
    <xdr:sp macro="" textlink="">
      <xdr:nvSpPr>
        <xdr:cNvPr id="198" name="楕円 197"/>
        <xdr:cNvSpPr/>
      </xdr:nvSpPr>
      <xdr:spPr>
        <a:xfrm>
          <a:off x="2857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137202</xdr:rowOff>
    </xdr:from>
    <xdr:ext cx="599010" cy="259045"/>
    <xdr:sp macro="" textlink="">
      <xdr:nvSpPr>
        <xdr:cNvPr id="199" name="テキスト ボックス 198"/>
        <xdr:cNvSpPr txBox="1"/>
      </xdr:nvSpPr>
      <xdr:spPr>
        <a:xfrm>
          <a:off x="2608795" y="1333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118224</xdr:rowOff>
    </xdr:from>
    <xdr:to>
      <xdr:col>10</xdr:col>
      <xdr:colOff>165100</xdr:colOff>
      <xdr:row>78</xdr:row>
      <xdr:rowOff>48374</xdr:rowOff>
    </xdr:to>
    <xdr:sp macro="" textlink="">
      <xdr:nvSpPr>
        <xdr:cNvPr id="200" name="楕円 199"/>
        <xdr:cNvSpPr/>
      </xdr:nvSpPr>
      <xdr:spPr>
        <a:xfrm>
          <a:off x="1968500" y="133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39501</xdr:rowOff>
    </xdr:from>
    <xdr:ext cx="599010" cy="259045"/>
    <xdr:sp macro="" textlink="">
      <xdr:nvSpPr>
        <xdr:cNvPr id="201" name="テキスト ボックス 200"/>
        <xdr:cNvSpPr txBox="1"/>
      </xdr:nvSpPr>
      <xdr:spPr>
        <a:xfrm>
          <a:off x="1719795" y="134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155702</xdr:rowOff>
    </xdr:from>
    <xdr:to>
      <xdr:col>6</xdr:col>
      <xdr:colOff>38100</xdr:colOff>
      <xdr:row>78</xdr:row>
      <xdr:rowOff>85852</xdr:rowOff>
    </xdr:to>
    <xdr:sp macro="" textlink="">
      <xdr:nvSpPr>
        <xdr:cNvPr id="202" name="楕円 201"/>
        <xdr:cNvSpPr/>
      </xdr:nvSpPr>
      <xdr:spPr>
        <a:xfrm>
          <a:off x="1079500" y="133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76979</xdr:rowOff>
    </xdr:from>
    <xdr:ext cx="599010" cy="259045"/>
    <xdr:sp macro="" textlink="">
      <xdr:nvSpPr>
        <xdr:cNvPr id="203" name="テキスト ボックス 202"/>
        <xdr:cNvSpPr txBox="1"/>
      </xdr:nvSpPr>
      <xdr:spPr>
        <a:xfrm>
          <a:off x="830795" y="134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114554</xdr:rowOff>
    </xdr:from>
    <xdr:to>
      <xdr:col>24</xdr:col>
      <xdr:colOff>63500</xdr:colOff>
      <xdr:row>98</xdr:row>
      <xdr:rowOff>146901</xdr:rowOff>
    </xdr:to>
    <xdr:cxnSp macro="">
      <xdr:nvCxnSpPr>
        <xdr:cNvPr id="233" name="直線コネクタ 232"/>
        <xdr:cNvCxnSpPr/>
      </xdr:nvCxnSpPr>
      <xdr:spPr>
        <a:xfrm>
          <a:off x="3797300" y="16745204"/>
          <a:ext cx="8382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98858</xdr:rowOff>
    </xdr:from>
    <xdr:to>
      <xdr:col>19</xdr:col>
      <xdr:colOff>177800</xdr:colOff>
      <xdr:row>97</xdr:row>
      <xdr:rowOff>114554</xdr:rowOff>
    </xdr:to>
    <xdr:cxnSp macro="">
      <xdr:nvCxnSpPr>
        <xdr:cNvPr id="236" name="直線コネクタ 235"/>
        <xdr:cNvCxnSpPr/>
      </xdr:nvCxnSpPr>
      <xdr:spPr>
        <a:xfrm>
          <a:off x="2908300" y="16729508"/>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98858</xdr:rowOff>
    </xdr:from>
    <xdr:to>
      <xdr:col>15</xdr:col>
      <xdr:colOff>50800</xdr:colOff>
      <xdr:row>98</xdr:row>
      <xdr:rowOff>132747</xdr:rowOff>
    </xdr:to>
    <xdr:cxnSp macro="">
      <xdr:nvCxnSpPr>
        <xdr:cNvPr id="239" name="直線コネクタ 238"/>
        <xdr:cNvCxnSpPr/>
      </xdr:nvCxnSpPr>
      <xdr:spPr>
        <a:xfrm flipV="1">
          <a:off x="2019300" y="16729508"/>
          <a:ext cx="889000" cy="2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68986</xdr:rowOff>
    </xdr:from>
    <xdr:to>
      <xdr:col>10</xdr:col>
      <xdr:colOff>114300</xdr:colOff>
      <xdr:row>98</xdr:row>
      <xdr:rowOff>132747</xdr:rowOff>
    </xdr:to>
    <xdr:cxnSp macro="">
      <xdr:nvCxnSpPr>
        <xdr:cNvPr id="242" name="直線コネクタ 241"/>
        <xdr:cNvCxnSpPr/>
      </xdr:nvCxnSpPr>
      <xdr:spPr>
        <a:xfrm>
          <a:off x="1130300" y="16871086"/>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96101</xdr:rowOff>
    </xdr:from>
    <xdr:to>
      <xdr:col>24</xdr:col>
      <xdr:colOff>114300</xdr:colOff>
      <xdr:row>99</xdr:row>
      <xdr:rowOff>26251</xdr:rowOff>
    </xdr:to>
    <xdr:sp macro="" textlink="">
      <xdr:nvSpPr>
        <xdr:cNvPr id="252" name="楕円 251"/>
        <xdr:cNvSpPr/>
      </xdr:nvSpPr>
      <xdr:spPr>
        <a:xfrm>
          <a:off x="45847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11028</xdr:rowOff>
    </xdr:from>
    <xdr:ext cx="534377" cy="259045"/>
    <xdr:sp macro="" textlink="">
      <xdr:nvSpPr>
        <xdr:cNvPr id="253" name="衛生費該当値テキスト"/>
        <xdr:cNvSpPr txBox="1"/>
      </xdr:nvSpPr>
      <xdr:spPr>
        <a:xfrm>
          <a:off x="4686300" y="16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63754</xdr:rowOff>
    </xdr:from>
    <xdr:to>
      <xdr:col>20</xdr:col>
      <xdr:colOff>38100</xdr:colOff>
      <xdr:row>97</xdr:row>
      <xdr:rowOff>165354</xdr:rowOff>
    </xdr:to>
    <xdr:sp macro="" textlink="">
      <xdr:nvSpPr>
        <xdr:cNvPr id="254" name="楕円 253"/>
        <xdr:cNvSpPr/>
      </xdr:nvSpPr>
      <xdr:spPr>
        <a:xfrm>
          <a:off x="3746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10431</xdr:rowOff>
    </xdr:from>
    <xdr:ext cx="534377" cy="259045"/>
    <xdr:sp macro="" textlink="">
      <xdr:nvSpPr>
        <xdr:cNvPr id="255" name="テキスト ボックス 254"/>
        <xdr:cNvSpPr txBox="1"/>
      </xdr:nvSpPr>
      <xdr:spPr>
        <a:xfrm>
          <a:off x="3530111" y="164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48058</xdr:rowOff>
    </xdr:from>
    <xdr:to>
      <xdr:col>15</xdr:col>
      <xdr:colOff>101600</xdr:colOff>
      <xdr:row>97</xdr:row>
      <xdr:rowOff>149658</xdr:rowOff>
    </xdr:to>
    <xdr:sp macro="" textlink="">
      <xdr:nvSpPr>
        <xdr:cNvPr id="256" name="楕円 255"/>
        <xdr:cNvSpPr/>
      </xdr:nvSpPr>
      <xdr:spPr>
        <a:xfrm>
          <a:off x="2857500" y="16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166185</xdr:rowOff>
    </xdr:from>
    <xdr:ext cx="534377" cy="259045"/>
    <xdr:sp macro="" textlink="">
      <xdr:nvSpPr>
        <xdr:cNvPr id="257" name="テキスト ボックス 256"/>
        <xdr:cNvSpPr txBox="1"/>
      </xdr:nvSpPr>
      <xdr:spPr>
        <a:xfrm>
          <a:off x="2641111" y="164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81947</xdr:rowOff>
    </xdr:from>
    <xdr:to>
      <xdr:col>10</xdr:col>
      <xdr:colOff>165100</xdr:colOff>
      <xdr:row>99</xdr:row>
      <xdr:rowOff>12097</xdr:rowOff>
    </xdr:to>
    <xdr:sp macro="" textlink="">
      <xdr:nvSpPr>
        <xdr:cNvPr id="258" name="楕円 257"/>
        <xdr:cNvSpPr/>
      </xdr:nvSpPr>
      <xdr:spPr>
        <a:xfrm>
          <a:off x="1968500" y="168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3224</xdr:rowOff>
    </xdr:from>
    <xdr:ext cx="534377" cy="259045"/>
    <xdr:sp macro="" textlink="">
      <xdr:nvSpPr>
        <xdr:cNvPr id="259" name="テキスト ボックス 258"/>
        <xdr:cNvSpPr txBox="1"/>
      </xdr:nvSpPr>
      <xdr:spPr>
        <a:xfrm>
          <a:off x="1752111" y="169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18186</xdr:rowOff>
    </xdr:from>
    <xdr:to>
      <xdr:col>6</xdr:col>
      <xdr:colOff>38100</xdr:colOff>
      <xdr:row>98</xdr:row>
      <xdr:rowOff>119786</xdr:rowOff>
    </xdr:to>
    <xdr:sp macro="" textlink="">
      <xdr:nvSpPr>
        <xdr:cNvPr id="260" name="楕円 259"/>
        <xdr:cNvSpPr/>
      </xdr:nvSpPr>
      <xdr:spPr>
        <a:xfrm>
          <a:off x="10795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110913</xdr:rowOff>
    </xdr:from>
    <xdr:ext cx="534377" cy="259045"/>
    <xdr:sp macro="" textlink="">
      <xdr:nvSpPr>
        <xdr:cNvPr id="261" name="テキスト ボックス 260"/>
        <xdr:cNvSpPr txBox="1"/>
      </xdr:nvSpPr>
      <xdr:spPr>
        <a:xfrm>
          <a:off x="863111" y="169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13018</xdr:rowOff>
    </xdr:from>
    <xdr:to>
      <xdr:col>55</xdr:col>
      <xdr:colOff>0</xdr:colOff>
      <xdr:row>39</xdr:row>
      <xdr:rowOff>13208</xdr:rowOff>
    </xdr:to>
    <xdr:cxnSp macro="">
      <xdr:nvCxnSpPr>
        <xdr:cNvPr id="290" name="直線コネクタ 289"/>
        <xdr:cNvCxnSpPr/>
      </xdr:nvCxnSpPr>
      <xdr:spPr>
        <a:xfrm flipV="1">
          <a:off x="9639300" y="669956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13208</xdr:rowOff>
    </xdr:from>
    <xdr:to>
      <xdr:col>50</xdr:col>
      <xdr:colOff>114300</xdr:colOff>
      <xdr:row>39</xdr:row>
      <xdr:rowOff>14542</xdr:rowOff>
    </xdr:to>
    <xdr:cxnSp macro="">
      <xdr:nvCxnSpPr>
        <xdr:cNvPr id="293" name="直線コネクタ 292"/>
        <xdr:cNvCxnSpPr/>
      </xdr:nvCxnSpPr>
      <xdr:spPr>
        <a:xfrm flipV="1">
          <a:off x="8750300" y="669975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10922</xdr:rowOff>
    </xdr:from>
    <xdr:to>
      <xdr:col>45</xdr:col>
      <xdr:colOff>177800</xdr:colOff>
      <xdr:row>39</xdr:row>
      <xdr:rowOff>14542</xdr:rowOff>
    </xdr:to>
    <xdr:cxnSp macro="">
      <xdr:nvCxnSpPr>
        <xdr:cNvPr id="296" name="直線コネクタ 295"/>
        <xdr:cNvCxnSpPr/>
      </xdr:nvCxnSpPr>
      <xdr:spPr>
        <a:xfrm>
          <a:off x="7861300" y="669747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164084</xdr:rowOff>
    </xdr:from>
    <xdr:to>
      <xdr:col>41</xdr:col>
      <xdr:colOff>50800</xdr:colOff>
      <xdr:row>39</xdr:row>
      <xdr:rowOff>10922</xdr:rowOff>
    </xdr:to>
    <xdr:cxnSp macro="">
      <xdr:nvCxnSpPr>
        <xdr:cNvPr id="299" name="直線コネクタ 298"/>
        <xdr:cNvCxnSpPr/>
      </xdr:nvCxnSpPr>
      <xdr:spPr>
        <a:xfrm>
          <a:off x="6972300" y="6679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133668</xdr:rowOff>
    </xdr:from>
    <xdr:to>
      <xdr:col>55</xdr:col>
      <xdr:colOff>50800</xdr:colOff>
      <xdr:row>39</xdr:row>
      <xdr:rowOff>63818</xdr:rowOff>
    </xdr:to>
    <xdr:sp macro="" textlink="">
      <xdr:nvSpPr>
        <xdr:cNvPr id="309" name="楕円 308"/>
        <xdr:cNvSpPr/>
      </xdr:nvSpPr>
      <xdr:spPr>
        <a:xfrm>
          <a:off x="10426700" y="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48595</xdr:rowOff>
    </xdr:from>
    <xdr:ext cx="378565" cy="259045"/>
    <xdr:sp macro="" textlink="">
      <xdr:nvSpPr>
        <xdr:cNvPr id="310" name="労働費該当値テキスト"/>
        <xdr:cNvSpPr txBox="1"/>
      </xdr:nvSpPr>
      <xdr:spPr>
        <a:xfrm>
          <a:off x="10528300" y="656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133858</xdr:rowOff>
    </xdr:from>
    <xdr:to>
      <xdr:col>50</xdr:col>
      <xdr:colOff>165100</xdr:colOff>
      <xdr:row>39</xdr:row>
      <xdr:rowOff>64008</xdr:rowOff>
    </xdr:to>
    <xdr:sp macro="" textlink="">
      <xdr:nvSpPr>
        <xdr:cNvPr id="311" name="楕円 310"/>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55135</xdr:rowOff>
    </xdr:from>
    <xdr:ext cx="378565" cy="259045"/>
    <xdr:sp macro="" textlink="">
      <xdr:nvSpPr>
        <xdr:cNvPr id="312" name="テキスト ボックス 311"/>
        <xdr:cNvSpPr txBox="1"/>
      </xdr:nvSpPr>
      <xdr:spPr>
        <a:xfrm>
          <a:off x="9450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135192</xdr:rowOff>
    </xdr:from>
    <xdr:to>
      <xdr:col>46</xdr:col>
      <xdr:colOff>38100</xdr:colOff>
      <xdr:row>39</xdr:row>
      <xdr:rowOff>65342</xdr:rowOff>
    </xdr:to>
    <xdr:sp macro="" textlink="">
      <xdr:nvSpPr>
        <xdr:cNvPr id="313" name="楕円 312"/>
        <xdr:cNvSpPr/>
      </xdr:nvSpPr>
      <xdr:spPr>
        <a:xfrm>
          <a:off x="8699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56469</xdr:rowOff>
    </xdr:from>
    <xdr:ext cx="378565" cy="259045"/>
    <xdr:sp macro="" textlink="">
      <xdr:nvSpPr>
        <xdr:cNvPr id="314" name="テキスト ボックス 313"/>
        <xdr:cNvSpPr txBox="1"/>
      </xdr:nvSpPr>
      <xdr:spPr>
        <a:xfrm>
          <a:off x="8561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131572</xdr:rowOff>
    </xdr:from>
    <xdr:to>
      <xdr:col>41</xdr:col>
      <xdr:colOff>101600</xdr:colOff>
      <xdr:row>39</xdr:row>
      <xdr:rowOff>61722</xdr:rowOff>
    </xdr:to>
    <xdr:sp macro="" textlink="">
      <xdr:nvSpPr>
        <xdr:cNvPr id="315" name="楕円 314"/>
        <xdr:cNvSpPr/>
      </xdr:nvSpPr>
      <xdr:spPr>
        <a:xfrm>
          <a:off x="7810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52849</xdr:rowOff>
    </xdr:from>
    <xdr:ext cx="378565" cy="259045"/>
    <xdr:sp macro="" textlink="">
      <xdr:nvSpPr>
        <xdr:cNvPr id="316" name="テキスト ボックス 315"/>
        <xdr:cNvSpPr txBox="1"/>
      </xdr:nvSpPr>
      <xdr:spPr>
        <a:xfrm>
          <a:off x="7672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113284</xdr:rowOff>
    </xdr:from>
    <xdr:to>
      <xdr:col>36</xdr:col>
      <xdr:colOff>165100</xdr:colOff>
      <xdr:row>39</xdr:row>
      <xdr:rowOff>43434</xdr:rowOff>
    </xdr:to>
    <xdr:sp macro="" textlink="">
      <xdr:nvSpPr>
        <xdr:cNvPr id="317" name="楕円 316"/>
        <xdr:cNvSpPr/>
      </xdr:nvSpPr>
      <xdr:spPr>
        <a:xfrm>
          <a:off x="692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34561</xdr:rowOff>
    </xdr:from>
    <xdr:ext cx="378565" cy="259045"/>
    <xdr:sp macro="" textlink="">
      <xdr:nvSpPr>
        <xdr:cNvPr id="318" name="テキスト ボックス 317"/>
        <xdr:cNvSpPr txBox="1"/>
      </xdr:nvSpPr>
      <xdr:spPr>
        <a:xfrm>
          <a:off x="6783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9787</xdr:rowOff>
    </xdr:from>
    <xdr:to>
      <xdr:col>55</xdr:col>
      <xdr:colOff>0</xdr:colOff>
      <xdr:row>58</xdr:row>
      <xdr:rowOff>31869</xdr:rowOff>
    </xdr:to>
    <xdr:cxnSp macro="">
      <xdr:nvCxnSpPr>
        <xdr:cNvPr id="345" name="直線コネクタ 344"/>
        <xdr:cNvCxnSpPr/>
      </xdr:nvCxnSpPr>
      <xdr:spPr>
        <a:xfrm flipV="1">
          <a:off x="9639300" y="9953887"/>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16096</xdr:rowOff>
    </xdr:from>
    <xdr:to>
      <xdr:col>50</xdr:col>
      <xdr:colOff>114300</xdr:colOff>
      <xdr:row>58</xdr:row>
      <xdr:rowOff>31869</xdr:rowOff>
    </xdr:to>
    <xdr:cxnSp macro="">
      <xdr:nvCxnSpPr>
        <xdr:cNvPr id="348" name="直線コネクタ 347"/>
        <xdr:cNvCxnSpPr/>
      </xdr:nvCxnSpPr>
      <xdr:spPr>
        <a:xfrm>
          <a:off x="8750300" y="996019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2105</xdr:rowOff>
    </xdr:from>
    <xdr:to>
      <xdr:col>45</xdr:col>
      <xdr:colOff>177800</xdr:colOff>
      <xdr:row>58</xdr:row>
      <xdr:rowOff>16096</xdr:rowOff>
    </xdr:to>
    <xdr:cxnSp macro="">
      <xdr:nvCxnSpPr>
        <xdr:cNvPr id="351" name="直線コネクタ 350"/>
        <xdr:cNvCxnSpPr/>
      </xdr:nvCxnSpPr>
      <xdr:spPr>
        <a:xfrm>
          <a:off x="7861300" y="994620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2105</xdr:rowOff>
    </xdr:from>
    <xdr:to>
      <xdr:col>41</xdr:col>
      <xdr:colOff>50800</xdr:colOff>
      <xdr:row>58</xdr:row>
      <xdr:rowOff>50546</xdr:rowOff>
    </xdr:to>
    <xdr:cxnSp macro="">
      <xdr:nvCxnSpPr>
        <xdr:cNvPr id="354" name="直線コネクタ 353"/>
        <xdr:cNvCxnSpPr/>
      </xdr:nvCxnSpPr>
      <xdr:spPr>
        <a:xfrm flipV="1">
          <a:off x="6972300" y="994620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130437</xdr:rowOff>
    </xdr:from>
    <xdr:to>
      <xdr:col>55</xdr:col>
      <xdr:colOff>50800</xdr:colOff>
      <xdr:row>58</xdr:row>
      <xdr:rowOff>60587</xdr:rowOff>
    </xdr:to>
    <xdr:sp macro="" textlink="">
      <xdr:nvSpPr>
        <xdr:cNvPr id="364" name="楕円 363"/>
        <xdr:cNvSpPr/>
      </xdr:nvSpPr>
      <xdr:spPr>
        <a:xfrm>
          <a:off x="104267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5" name="農林水産業費該当値テキスト"/>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152519</xdr:rowOff>
    </xdr:from>
    <xdr:to>
      <xdr:col>50</xdr:col>
      <xdr:colOff>165100</xdr:colOff>
      <xdr:row>58</xdr:row>
      <xdr:rowOff>82669</xdr:rowOff>
    </xdr:to>
    <xdr:sp macro="" textlink="">
      <xdr:nvSpPr>
        <xdr:cNvPr id="366" name="楕円 365"/>
        <xdr:cNvSpPr/>
      </xdr:nvSpPr>
      <xdr:spPr>
        <a:xfrm>
          <a:off x="9588500" y="99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73796</xdr:rowOff>
    </xdr:from>
    <xdr:ext cx="469744" cy="259045"/>
    <xdr:sp macro="" textlink="">
      <xdr:nvSpPr>
        <xdr:cNvPr id="367" name="テキスト ボックス 366"/>
        <xdr:cNvSpPr txBox="1"/>
      </xdr:nvSpPr>
      <xdr:spPr>
        <a:xfrm>
          <a:off x="9404428" y="1001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136746</xdr:rowOff>
    </xdr:from>
    <xdr:to>
      <xdr:col>46</xdr:col>
      <xdr:colOff>38100</xdr:colOff>
      <xdr:row>58</xdr:row>
      <xdr:rowOff>66896</xdr:rowOff>
    </xdr:to>
    <xdr:sp macro="" textlink="">
      <xdr:nvSpPr>
        <xdr:cNvPr id="368" name="楕円 367"/>
        <xdr:cNvSpPr/>
      </xdr:nvSpPr>
      <xdr:spPr>
        <a:xfrm>
          <a:off x="8699500" y="99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58023</xdr:rowOff>
    </xdr:from>
    <xdr:ext cx="469744" cy="259045"/>
    <xdr:sp macro="" textlink="">
      <xdr:nvSpPr>
        <xdr:cNvPr id="369" name="テキスト ボックス 368"/>
        <xdr:cNvSpPr txBox="1"/>
      </xdr:nvSpPr>
      <xdr:spPr>
        <a:xfrm>
          <a:off x="8515428" y="1000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122755</xdr:rowOff>
    </xdr:from>
    <xdr:to>
      <xdr:col>41</xdr:col>
      <xdr:colOff>101600</xdr:colOff>
      <xdr:row>58</xdr:row>
      <xdr:rowOff>52905</xdr:rowOff>
    </xdr:to>
    <xdr:sp macro="" textlink="">
      <xdr:nvSpPr>
        <xdr:cNvPr id="370" name="楕円 369"/>
        <xdr:cNvSpPr/>
      </xdr:nvSpPr>
      <xdr:spPr>
        <a:xfrm>
          <a:off x="7810500" y="98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44032</xdr:rowOff>
    </xdr:from>
    <xdr:ext cx="469744" cy="259045"/>
    <xdr:sp macro="" textlink="">
      <xdr:nvSpPr>
        <xdr:cNvPr id="371" name="テキスト ボックス 370"/>
        <xdr:cNvSpPr txBox="1"/>
      </xdr:nvSpPr>
      <xdr:spPr>
        <a:xfrm>
          <a:off x="7626428" y="998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171196</xdr:rowOff>
    </xdr:from>
    <xdr:to>
      <xdr:col>36</xdr:col>
      <xdr:colOff>165100</xdr:colOff>
      <xdr:row>58</xdr:row>
      <xdr:rowOff>101346</xdr:rowOff>
    </xdr:to>
    <xdr:sp macro="" textlink="">
      <xdr:nvSpPr>
        <xdr:cNvPr id="372" name="楕円 371"/>
        <xdr:cNvSpPr/>
      </xdr:nvSpPr>
      <xdr:spPr>
        <a:xfrm>
          <a:off x="6921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92473</xdr:rowOff>
    </xdr:from>
    <xdr:ext cx="469744" cy="259045"/>
    <xdr:sp macro="" textlink="">
      <xdr:nvSpPr>
        <xdr:cNvPr id="373" name="テキスト ボックス 372"/>
        <xdr:cNvSpPr txBox="1"/>
      </xdr:nvSpPr>
      <xdr:spPr>
        <a:xfrm>
          <a:off x="6737428"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99124</xdr:rowOff>
    </xdr:from>
    <xdr:to>
      <xdr:col>55</xdr:col>
      <xdr:colOff>0</xdr:colOff>
      <xdr:row>78</xdr:row>
      <xdr:rowOff>113640</xdr:rowOff>
    </xdr:to>
    <xdr:cxnSp macro="">
      <xdr:nvCxnSpPr>
        <xdr:cNvPr id="402" name="直線コネクタ 401"/>
        <xdr:cNvCxnSpPr/>
      </xdr:nvCxnSpPr>
      <xdr:spPr>
        <a:xfrm flipV="1">
          <a:off x="9639300" y="1347222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75234</xdr:rowOff>
    </xdr:from>
    <xdr:to>
      <xdr:col>50</xdr:col>
      <xdr:colOff>114300</xdr:colOff>
      <xdr:row>78</xdr:row>
      <xdr:rowOff>113640</xdr:rowOff>
    </xdr:to>
    <xdr:cxnSp macro="">
      <xdr:nvCxnSpPr>
        <xdr:cNvPr id="405" name="直線コネクタ 404"/>
        <xdr:cNvCxnSpPr/>
      </xdr:nvCxnSpPr>
      <xdr:spPr>
        <a:xfrm>
          <a:off x="8750300" y="13448334"/>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75234</xdr:rowOff>
    </xdr:from>
    <xdr:to>
      <xdr:col>45</xdr:col>
      <xdr:colOff>177800</xdr:colOff>
      <xdr:row>78</xdr:row>
      <xdr:rowOff>131166</xdr:rowOff>
    </xdr:to>
    <xdr:cxnSp macro="">
      <xdr:nvCxnSpPr>
        <xdr:cNvPr id="408" name="直線コネクタ 407"/>
        <xdr:cNvCxnSpPr/>
      </xdr:nvCxnSpPr>
      <xdr:spPr>
        <a:xfrm flipV="1">
          <a:off x="7861300" y="13448334"/>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131166</xdr:rowOff>
    </xdr:from>
    <xdr:to>
      <xdr:col>41</xdr:col>
      <xdr:colOff>50800</xdr:colOff>
      <xdr:row>78</xdr:row>
      <xdr:rowOff>135737</xdr:rowOff>
    </xdr:to>
    <xdr:cxnSp macro="">
      <xdr:nvCxnSpPr>
        <xdr:cNvPr id="411" name="直線コネクタ 410"/>
        <xdr:cNvCxnSpPr/>
      </xdr:nvCxnSpPr>
      <xdr:spPr>
        <a:xfrm flipV="1">
          <a:off x="6972300" y="1350426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48324</xdr:rowOff>
    </xdr:from>
    <xdr:to>
      <xdr:col>55</xdr:col>
      <xdr:colOff>50800</xdr:colOff>
      <xdr:row>78</xdr:row>
      <xdr:rowOff>149924</xdr:rowOff>
    </xdr:to>
    <xdr:sp macro="" textlink="">
      <xdr:nvSpPr>
        <xdr:cNvPr id="421" name="楕円 420"/>
        <xdr:cNvSpPr/>
      </xdr:nvSpPr>
      <xdr:spPr>
        <a:xfrm>
          <a:off x="104267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134701</xdr:rowOff>
    </xdr:from>
    <xdr:ext cx="469744" cy="259045"/>
    <xdr:sp macro="" textlink="">
      <xdr:nvSpPr>
        <xdr:cNvPr id="422" name="商工費該当値テキスト"/>
        <xdr:cNvSpPr txBox="1"/>
      </xdr:nvSpPr>
      <xdr:spPr>
        <a:xfrm>
          <a:off x="10528300" y="133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62840</xdr:rowOff>
    </xdr:from>
    <xdr:to>
      <xdr:col>50</xdr:col>
      <xdr:colOff>165100</xdr:colOff>
      <xdr:row>78</xdr:row>
      <xdr:rowOff>164440</xdr:rowOff>
    </xdr:to>
    <xdr:sp macro="" textlink="">
      <xdr:nvSpPr>
        <xdr:cNvPr id="423" name="楕円 422"/>
        <xdr:cNvSpPr/>
      </xdr:nvSpPr>
      <xdr:spPr>
        <a:xfrm>
          <a:off x="9588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155567</xdr:rowOff>
    </xdr:from>
    <xdr:ext cx="469744" cy="259045"/>
    <xdr:sp macro="" textlink="">
      <xdr:nvSpPr>
        <xdr:cNvPr id="424" name="テキスト ボックス 423"/>
        <xdr:cNvSpPr txBox="1"/>
      </xdr:nvSpPr>
      <xdr:spPr>
        <a:xfrm>
          <a:off x="9404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24434</xdr:rowOff>
    </xdr:from>
    <xdr:to>
      <xdr:col>46</xdr:col>
      <xdr:colOff>38100</xdr:colOff>
      <xdr:row>78</xdr:row>
      <xdr:rowOff>126034</xdr:rowOff>
    </xdr:to>
    <xdr:sp macro="" textlink="">
      <xdr:nvSpPr>
        <xdr:cNvPr id="425" name="楕円 424"/>
        <xdr:cNvSpPr/>
      </xdr:nvSpPr>
      <xdr:spPr>
        <a:xfrm>
          <a:off x="8699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117161</xdr:rowOff>
    </xdr:from>
    <xdr:ext cx="469744" cy="259045"/>
    <xdr:sp macro="" textlink="">
      <xdr:nvSpPr>
        <xdr:cNvPr id="426" name="テキスト ボックス 425"/>
        <xdr:cNvSpPr txBox="1"/>
      </xdr:nvSpPr>
      <xdr:spPr>
        <a:xfrm>
          <a:off x="8515428"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80366</xdr:rowOff>
    </xdr:from>
    <xdr:to>
      <xdr:col>41</xdr:col>
      <xdr:colOff>101600</xdr:colOff>
      <xdr:row>79</xdr:row>
      <xdr:rowOff>10516</xdr:rowOff>
    </xdr:to>
    <xdr:sp macro="" textlink="">
      <xdr:nvSpPr>
        <xdr:cNvPr id="427" name="楕円 426"/>
        <xdr:cNvSpPr/>
      </xdr:nvSpPr>
      <xdr:spPr>
        <a:xfrm>
          <a:off x="7810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xdr:rowOff>
    </xdr:from>
    <xdr:ext cx="469744" cy="259045"/>
    <xdr:sp macro="" textlink="">
      <xdr:nvSpPr>
        <xdr:cNvPr id="428" name="テキスト ボックス 427"/>
        <xdr:cNvSpPr txBox="1"/>
      </xdr:nvSpPr>
      <xdr:spPr>
        <a:xfrm>
          <a:off x="7626428"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84937</xdr:rowOff>
    </xdr:from>
    <xdr:to>
      <xdr:col>36</xdr:col>
      <xdr:colOff>165100</xdr:colOff>
      <xdr:row>79</xdr:row>
      <xdr:rowOff>15087</xdr:rowOff>
    </xdr:to>
    <xdr:sp macro="" textlink="">
      <xdr:nvSpPr>
        <xdr:cNvPr id="429" name="楕円 428"/>
        <xdr:cNvSpPr/>
      </xdr:nvSpPr>
      <xdr:spPr>
        <a:xfrm>
          <a:off x="6921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6214</xdr:rowOff>
    </xdr:from>
    <xdr:ext cx="469744" cy="259045"/>
    <xdr:sp macro="" textlink="">
      <xdr:nvSpPr>
        <xdr:cNvPr id="430" name="テキスト ボックス 429"/>
        <xdr:cNvSpPr txBox="1"/>
      </xdr:nvSpPr>
      <xdr:spPr>
        <a:xfrm>
          <a:off x="6737428"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46755</xdr:rowOff>
    </xdr:from>
    <xdr:to>
      <xdr:col>55</xdr:col>
      <xdr:colOff>0</xdr:colOff>
      <xdr:row>98</xdr:row>
      <xdr:rowOff>47062</xdr:rowOff>
    </xdr:to>
    <xdr:cxnSp macro="">
      <xdr:nvCxnSpPr>
        <xdr:cNvPr id="457" name="直線コネクタ 456"/>
        <xdr:cNvCxnSpPr/>
      </xdr:nvCxnSpPr>
      <xdr:spPr>
        <a:xfrm>
          <a:off x="9639300" y="16848855"/>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46755</xdr:rowOff>
    </xdr:from>
    <xdr:to>
      <xdr:col>50</xdr:col>
      <xdr:colOff>114300</xdr:colOff>
      <xdr:row>98</xdr:row>
      <xdr:rowOff>53032</xdr:rowOff>
    </xdr:to>
    <xdr:cxnSp macro="">
      <xdr:nvCxnSpPr>
        <xdr:cNvPr id="460" name="直線コネクタ 459"/>
        <xdr:cNvCxnSpPr/>
      </xdr:nvCxnSpPr>
      <xdr:spPr>
        <a:xfrm flipV="1">
          <a:off x="8750300" y="16848855"/>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53032</xdr:rowOff>
    </xdr:from>
    <xdr:to>
      <xdr:col>45</xdr:col>
      <xdr:colOff>177800</xdr:colOff>
      <xdr:row>98</xdr:row>
      <xdr:rowOff>56832</xdr:rowOff>
    </xdr:to>
    <xdr:cxnSp macro="">
      <xdr:nvCxnSpPr>
        <xdr:cNvPr id="463" name="直線コネクタ 462"/>
        <xdr:cNvCxnSpPr/>
      </xdr:nvCxnSpPr>
      <xdr:spPr>
        <a:xfrm flipV="1">
          <a:off x="7861300" y="1685513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51707</xdr:rowOff>
    </xdr:from>
    <xdr:to>
      <xdr:col>41</xdr:col>
      <xdr:colOff>50800</xdr:colOff>
      <xdr:row>98</xdr:row>
      <xdr:rowOff>56832</xdr:rowOff>
    </xdr:to>
    <xdr:cxnSp macro="">
      <xdr:nvCxnSpPr>
        <xdr:cNvPr id="466" name="直線コネクタ 465"/>
        <xdr:cNvCxnSpPr/>
      </xdr:nvCxnSpPr>
      <xdr:spPr>
        <a:xfrm>
          <a:off x="6972300" y="1685380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167712</xdr:rowOff>
    </xdr:from>
    <xdr:to>
      <xdr:col>55</xdr:col>
      <xdr:colOff>50800</xdr:colOff>
      <xdr:row>98</xdr:row>
      <xdr:rowOff>97862</xdr:rowOff>
    </xdr:to>
    <xdr:sp macro="" textlink="">
      <xdr:nvSpPr>
        <xdr:cNvPr id="476" name="楕円 475"/>
        <xdr:cNvSpPr/>
      </xdr:nvSpPr>
      <xdr:spPr>
        <a:xfrm>
          <a:off x="10426700" y="167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82639</xdr:rowOff>
    </xdr:from>
    <xdr:ext cx="534377" cy="259045"/>
    <xdr:sp macro="" textlink="">
      <xdr:nvSpPr>
        <xdr:cNvPr id="477" name="土木費該当値テキスト"/>
        <xdr:cNvSpPr txBox="1"/>
      </xdr:nvSpPr>
      <xdr:spPr>
        <a:xfrm>
          <a:off x="10528300" y="167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167405</xdr:rowOff>
    </xdr:from>
    <xdr:to>
      <xdr:col>50</xdr:col>
      <xdr:colOff>165100</xdr:colOff>
      <xdr:row>98</xdr:row>
      <xdr:rowOff>97555</xdr:rowOff>
    </xdr:to>
    <xdr:sp macro="" textlink="">
      <xdr:nvSpPr>
        <xdr:cNvPr id="478" name="楕円 477"/>
        <xdr:cNvSpPr/>
      </xdr:nvSpPr>
      <xdr:spPr>
        <a:xfrm>
          <a:off x="9588500" y="167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88682</xdr:rowOff>
    </xdr:from>
    <xdr:ext cx="534377" cy="259045"/>
    <xdr:sp macro="" textlink="">
      <xdr:nvSpPr>
        <xdr:cNvPr id="479" name="テキスト ボックス 478"/>
        <xdr:cNvSpPr txBox="1"/>
      </xdr:nvSpPr>
      <xdr:spPr>
        <a:xfrm>
          <a:off x="9372111" y="168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2232</xdr:rowOff>
    </xdr:from>
    <xdr:to>
      <xdr:col>46</xdr:col>
      <xdr:colOff>38100</xdr:colOff>
      <xdr:row>98</xdr:row>
      <xdr:rowOff>103832</xdr:rowOff>
    </xdr:to>
    <xdr:sp macro="" textlink="">
      <xdr:nvSpPr>
        <xdr:cNvPr id="480" name="楕円 479"/>
        <xdr:cNvSpPr/>
      </xdr:nvSpPr>
      <xdr:spPr>
        <a:xfrm>
          <a:off x="8699500" y="16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94959</xdr:rowOff>
    </xdr:from>
    <xdr:ext cx="534377" cy="259045"/>
    <xdr:sp macro="" textlink="">
      <xdr:nvSpPr>
        <xdr:cNvPr id="481" name="テキスト ボックス 480"/>
        <xdr:cNvSpPr txBox="1"/>
      </xdr:nvSpPr>
      <xdr:spPr>
        <a:xfrm>
          <a:off x="8483111" y="168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6032</xdr:rowOff>
    </xdr:from>
    <xdr:to>
      <xdr:col>41</xdr:col>
      <xdr:colOff>101600</xdr:colOff>
      <xdr:row>98</xdr:row>
      <xdr:rowOff>107632</xdr:rowOff>
    </xdr:to>
    <xdr:sp macro="" textlink="">
      <xdr:nvSpPr>
        <xdr:cNvPr id="482" name="楕円 481"/>
        <xdr:cNvSpPr/>
      </xdr:nvSpPr>
      <xdr:spPr>
        <a:xfrm>
          <a:off x="7810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98759</xdr:rowOff>
    </xdr:from>
    <xdr:ext cx="534377" cy="259045"/>
    <xdr:sp macro="" textlink="">
      <xdr:nvSpPr>
        <xdr:cNvPr id="483" name="テキスト ボックス 482"/>
        <xdr:cNvSpPr txBox="1"/>
      </xdr:nvSpPr>
      <xdr:spPr>
        <a:xfrm>
          <a:off x="7594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907</xdr:rowOff>
    </xdr:from>
    <xdr:to>
      <xdr:col>36</xdr:col>
      <xdr:colOff>165100</xdr:colOff>
      <xdr:row>98</xdr:row>
      <xdr:rowOff>102507</xdr:rowOff>
    </xdr:to>
    <xdr:sp macro="" textlink="">
      <xdr:nvSpPr>
        <xdr:cNvPr id="484" name="楕円 483"/>
        <xdr:cNvSpPr/>
      </xdr:nvSpPr>
      <xdr:spPr>
        <a:xfrm>
          <a:off x="6921500" y="168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93634</xdr:rowOff>
    </xdr:from>
    <xdr:ext cx="534377" cy="259045"/>
    <xdr:sp macro="" textlink="">
      <xdr:nvSpPr>
        <xdr:cNvPr id="485" name="テキスト ボックス 484"/>
        <xdr:cNvSpPr txBox="1"/>
      </xdr:nvSpPr>
      <xdr:spPr>
        <a:xfrm>
          <a:off x="6705111"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153233</xdr:rowOff>
    </xdr:from>
    <xdr:to>
      <xdr:col>85</xdr:col>
      <xdr:colOff>127000</xdr:colOff>
      <xdr:row>38</xdr:row>
      <xdr:rowOff>4140</xdr:rowOff>
    </xdr:to>
    <xdr:cxnSp macro="">
      <xdr:nvCxnSpPr>
        <xdr:cNvPr id="513" name="直線コネクタ 512"/>
        <xdr:cNvCxnSpPr/>
      </xdr:nvCxnSpPr>
      <xdr:spPr>
        <a:xfrm flipV="1">
          <a:off x="15481300" y="649688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144866</xdr:rowOff>
    </xdr:from>
    <xdr:to>
      <xdr:col>81</xdr:col>
      <xdr:colOff>50800</xdr:colOff>
      <xdr:row>38</xdr:row>
      <xdr:rowOff>4140</xdr:rowOff>
    </xdr:to>
    <xdr:cxnSp macro="">
      <xdr:nvCxnSpPr>
        <xdr:cNvPr id="516" name="直線コネクタ 515"/>
        <xdr:cNvCxnSpPr/>
      </xdr:nvCxnSpPr>
      <xdr:spPr>
        <a:xfrm>
          <a:off x="14592300" y="6488516"/>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144866</xdr:rowOff>
    </xdr:from>
    <xdr:to>
      <xdr:col>76</xdr:col>
      <xdr:colOff>114300</xdr:colOff>
      <xdr:row>38</xdr:row>
      <xdr:rowOff>32898</xdr:rowOff>
    </xdr:to>
    <xdr:cxnSp macro="">
      <xdr:nvCxnSpPr>
        <xdr:cNvPr id="519" name="直線コネクタ 518"/>
        <xdr:cNvCxnSpPr/>
      </xdr:nvCxnSpPr>
      <xdr:spPr>
        <a:xfrm flipV="1">
          <a:off x="13703300" y="6488516"/>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23709</xdr:rowOff>
    </xdr:from>
    <xdr:to>
      <xdr:col>71</xdr:col>
      <xdr:colOff>177800</xdr:colOff>
      <xdr:row>38</xdr:row>
      <xdr:rowOff>32898</xdr:rowOff>
    </xdr:to>
    <xdr:cxnSp macro="">
      <xdr:nvCxnSpPr>
        <xdr:cNvPr id="522" name="直線コネクタ 521"/>
        <xdr:cNvCxnSpPr/>
      </xdr:nvCxnSpPr>
      <xdr:spPr>
        <a:xfrm>
          <a:off x="12814300" y="6538809"/>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102433</xdr:rowOff>
    </xdr:from>
    <xdr:to>
      <xdr:col>85</xdr:col>
      <xdr:colOff>177800</xdr:colOff>
      <xdr:row>38</xdr:row>
      <xdr:rowOff>32583</xdr:rowOff>
    </xdr:to>
    <xdr:sp macro="" textlink="">
      <xdr:nvSpPr>
        <xdr:cNvPr id="532" name="楕円 531"/>
        <xdr:cNvSpPr/>
      </xdr:nvSpPr>
      <xdr:spPr>
        <a:xfrm>
          <a:off x="162687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80860</xdr:rowOff>
    </xdr:from>
    <xdr:ext cx="534377" cy="259045"/>
    <xdr:sp macro="" textlink="">
      <xdr:nvSpPr>
        <xdr:cNvPr id="533" name="消防費該当値テキスト"/>
        <xdr:cNvSpPr txBox="1"/>
      </xdr:nvSpPr>
      <xdr:spPr>
        <a:xfrm>
          <a:off x="16370300" y="64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124790</xdr:rowOff>
    </xdr:from>
    <xdr:to>
      <xdr:col>81</xdr:col>
      <xdr:colOff>101600</xdr:colOff>
      <xdr:row>38</xdr:row>
      <xdr:rowOff>54940</xdr:rowOff>
    </xdr:to>
    <xdr:sp macro="" textlink="">
      <xdr:nvSpPr>
        <xdr:cNvPr id="534" name="楕円 533"/>
        <xdr:cNvSpPr/>
      </xdr:nvSpPr>
      <xdr:spPr>
        <a:xfrm>
          <a:off x="15430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46067</xdr:rowOff>
    </xdr:from>
    <xdr:ext cx="534377" cy="259045"/>
    <xdr:sp macro="" textlink="">
      <xdr:nvSpPr>
        <xdr:cNvPr id="535" name="テキスト ボックス 534"/>
        <xdr:cNvSpPr txBox="1"/>
      </xdr:nvSpPr>
      <xdr:spPr>
        <a:xfrm>
          <a:off x="15214111" y="65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94066</xdr:rowOff>
    </xdr:from>
    <xdr:to>
      <xdr:col>76</xdr:col>
      <xdr:colOff>165100</xdr:colOff>
      <xdr:row>38</xdr:row>
      <xdr:rowOff>24216</xdr:rowOff>
    </xdr:to>
    <xdr:sp macro="" textlink="">
      <xdr:nvSpPr>
        <xdr:cNvPr id="536" name="楕円 535"/>
        <xdr:cNvSpPr/>
      </xdr:nvSpPr>
      <xdr:spPr>
        <a:xfrm>
          <a:off x="145415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15343</xdr:rowOff>
    </xdr:from>
    <xdr:ext cx="534377" cy="259045"/>
    <xdr:sp macro="" textlink="">
      <xdr:nvSpPr>
        <xdr:cNvPr id="537" name="テキスト ボックス 536"/>
        <xdr:cNvSpPr txBox="1"/>
      </xdr:nvSpPr>
      <xdr:spPr>
        <a:xfrm>
          <a:off x="14325111" y="65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153548</xdr:rowOff>
    </xdr:from>
    <xdr:to>
      <xdr:col>72</xdr:col>
      <xdr:colOff>38100</xdr:colOff>
      <xdr:row>38</xdr:row>
      <xdr:rowOff>83698</xdr:rowOff>
    </xdr:to>
    <xdr:sp macro="" textlink="">
      <xdr:nvSpPr>
        <xdr:cNvPr id="538" name="楕円 537"/>
        <xdr:cNvSpPr/>
      </xdr:nvSpPr>
      <xdr:spPr>
        <a:xfrm>
          <a:off x="13652500" y="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74825</xdr:rowOff>
    </xdr:from>
    <xdr:ext cx="534377" cy="259045"/>
    <xdr:sp macro="" textlink="">
      <xdr:nvSpPr>
        <xdr:cNvPr id="539" name="テキスト ボックス 538"/>
        <xdr:cNvSpPr txBox="1"/>
      </xdr:nvSpPr>
      <xdr:spPr>
        <a:xfrm>
          <a:off x="13436111" y="65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144358</xdr:rowOff>
    </xdr:from>
    <xdr:to>
      <xdr:col>67</xdr:col>
      <xdr:colOff>101600</xdr:colOff>
      <xdr:row>38</xdr:row>
      <xdr:rowOff>74509</xdr:rowOff>
    </xdr:to>
    <xdr:sp macro="" textlink="">
      <xdr:nvSpPr>
        <xdr:cNvPr id="540" name="楕円 539"/>
        <xdr:cNvSpPr/>
      </xdr:nvSpPr>
      <xdr:spPr>
        <a:xfrm>
          <a:off x="12763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65636</xdr:rowOff>
    </xdr:from>
    <xdr:ext cx="534377" cy="259045"/>
    <xdr:sp macro="" textlink="">
      <xdr:nvSpPr>
        <xdr:cNvPr id="541" name="テキスト ボックス 540"/>
        <xdr:cNvSpPr txBox="1"/>
      </xdr:nvSpPr>
      <xdr:spPr>
        <a:xfrm>
          <a:off x="12547111" y="65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74115</xdr:rowOff>
    </xdr:from>
    <xdr:to>
      <xdr:col>85</xdr:col>
      <xdr:colOff>127000</xdr:colOff>
      <xdr:row>55</xdr:row>
      <xdr:rowOff>137002</xdr:rowOff>
    </xdr:to>
    <xdr:cxnSp macro="">
      <xdr:nvCxnSpPr>
        <xdr:cNvPr id="569" name="直線コネクタ 568"/>
        <xdr:cNvCxnSpPr/>
      </xdr:nvCxnSpPr>
      <xdr:spPr>
        <a:xfrm>
          <a:off x="15481300" y="9503865"/>
          <a:ext cx="838200" cy="6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74115</xdr:rowOff>
    </xdr:from>
    <xdr:to>
      <xdr:col>81</xdr:col>
      <xdr:colOff>50800</xdr:colOff>
      <xdr:row>56</xdr:row>
      <xdr:rowOff>54363</xdr:rowOff>
    </xdr:to>
    <xdr:cxnSp macro="">
      <xdr:nvCxnSpPr>
        <xdr:cNvPr id="572" name="直線コネクタ 571"/>
        <xdr:cNvCxnSpPr/>
      </xdr:nvCxnSpPr>
      <xdr:spPr>
        <a:xfrm flipV="1">
          <a:off x="14592300" y="9503865"/>
          <a:ext cx="889000" cy="1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54363</xdr:rowOff>
    </xdr:from>
    <xdr:to>
      <xdr:col>76</xdr:col>
      <xdr:colOff>114300</xdr:colOff>
      <xdr:row>56</xdr:row>
      <xdr:rowOff>124406</xdr:rowOff>
    </xdr:to>
    <xdr:cxnSp macro="">
      <xdr:nvCxnSpPr>
        <xdr:cNvPr id="575" name="直線コネクタ 574"/>
        <xdr:cNvCxnSpPr/>
      </xdr:nvCxnSpPr>
      <xdr:spPr>
        <a:xfrm flipV="1">
          <a:off x="13703300" y="965556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107467</xdr:rowOff>
    </xdr:from>
    <xdr:to>
      <xdr:col>71</xdr:col>
      <xdr:colOff>177800</xdr:colOff>
      <xdr:row>56</xdr:row>
      <xdr:rowOff>124406</xdr:rowOff>
    </xdr:to>
    <xdr:cxnSp macro="">
      <xdr:nvCxnSpPr>
        <xdr:cNvPr id="578" name="直線コネクタ 577"/>
        <xdr:cNvCxnSpPr/>
      </xdr:nvCxnSpPr>
      <xdr:spPr>
        <a:xfrm>
          <a:off x="12814300" y="9537217"/>
          <a:ext cx="889000" cy="18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86202</xdr:rowOff>
    </xdr:from>
    <xdr:to>
      <xdr:col>85</xdr:col>
      <xdr:colOff>177800</xdr:colOff>
      <xdr:row>56</xdr:row>
      <xdr:rowOff>16352</xdr:rowOff>
    </xdr:to>
    <xdr:sp macro="" textlink="">
      <xdr:nvSpPr>
        <xdr:cNvPr id="588" name="楕円 587"/>
        <xdr:cNvSpPr/>
      </xdr:nvSpPr>
      <xdr:spPr>
        <a:xfrm>
          <a:off x="16268700" y="95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109079</xdr:rowOff>
    </xdr:from>
    <xdr:ext cx="534377" cy="259045"/>
    <xdr:sp macro="" textlink="">
      <xdr:nvSpPr>
        <xdr:cNvPr id="589" name="教育費該当値テキスト"/>
        <xdr:cNvSpPr txBox="1"/>
      </xdr:nvSpPr>
      <xdr:spPr>
        <a:xfrm>
          <a:off x="16370300" y="93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23315</xdr:rowOff>
    </xdr:from>
    <xdr:to>
      <xdr:col>81</xdr:col>
      <xdr:colOff>101600</xdr:colOff>
      <xdr:row>55</xdr:row>
      <xdr:rowOff>124915</xdr:rowOff>
    </xdr:to>
    <xdr:sp macro="" textlink="">
      <xdr:nvSpPr>
        <xdr:cNvPr id="590" name="楕円 589"/>
        <xdr:cNvSpPr/>
      </xdr:nvSpPr>
      <xdr:spPr>
        <a:xfrm>
          <a:off x="15430500" y="94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141442</xdr:rowOff>
    </xdr:from>
    <xdr:ext cx="534377" cy="259045"/>
    <xdr:sp macro="" textlink="">
      <xdr:nvSpPr>
        <xdr:cNvPr id="591" name="テキスト ボックス 590"/>
        <xdr:cNvSpPr txBox="1"/>
      </xdr:nvSpPr>
      <xdr:spPr>
        <a:xfrm>
          <a:off x="15214111" y="92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3563</xdr:rowOff>
    </xdr:from>
    <xdr:to>
      <xdr:col>76</xdr:col>
      <xdr:colOff>165100</xdr:colOff>
      <xdr:row>56</xdr:row>
      <xdr:rowOff>105163</xdr:rowOff>
    </xdr:to>
    <xdr:sp macro="" textlink="">
      <xdr:nvSpPr>
        <xdr:cNvPr id="592" name="楕円 591"/>
        <xdr:cNvSpPr/>
      </xdr:nvSpPr>
      <xdr:spPr>
        <a:xfrm>
          <a:off x="14541500" y="96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96290</xdr:rowOff>
    </xdr:from>
    <xdr:ext cx="534377" cy="259045"/>
    <xdr:sp macro="" textlink="">
      <xdr:nvSpPr>
        <xdr:cNvPr id="593" name="テキスト ボックス 592"/>
        <xdr:cNvSpPr txBox="1"/>
      </xdr:nvSpPr>
      <xdr:spPr>
        <a:xfrm>
          <a:off x="14325111" y="96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73606</xdr:rowOff>
    </xdr:from>
    <xdr:to>
      <xdr:col>72</xdr:col>
      <xdr:colOff>38100</xdr:colOff>
      <xdr:row>57</xdr:row>
      <xdr:rowOff>3756</xdr:rowOff>
    </xdr:to>
    <xdr:sp macro="" textlink="">
      <xdr:nvSpPr>
        <xdr:cNvPr id="594" name="楕円 593"/>
        <xdr:cNvSpPr/>
      </xdr:nvSpPr>
      <xdr:spPr>
        <a:xfrm>
          <a:off x="13652500" y="96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166333</xdr:rowOff>
    </xdr:from>
    <xdr:ext cx="534377" cy="259045"/>
    <xdr:sp macro="" textlink="">
      <xdr:nvSpPr>
        <xdr:cNvPr id="595" name="テキスト ボックス 594"/>
        <xdr:cNvSpPr txBox="1"/>
      </xdr:nvSpPr>
      <xdr:spPr>
        <a:xfrm>
          <a:off x="13436111" y="97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56667</xdr:rowOff>
    </xdr:from>
    <xdr:to>
      <xdr:col>67</xdr:col>
      <xdr:colOff>101600</xdr:colOff>
      <xdr:row>55</xdr:row>
      <xdr:rowOff>158267</xdr:rowOff>
    </xdr:to>
    <xdr:sp macro="" textlink="">
      <xdr:nvSpPr>
        <xdr:cNvPr id="596" name="楕円 595"/>
        <xdr:cNvSpPr/>
      </xdr:nvSpPr>
      <xdr:spPr>
        <a:xfrm>
          <a:off x="12763500" y="94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149394</xdr:rowOff>
    </xdr:from>
    <xdr:ext cx="534377" cy="259045"/>
    <xdr:sp macro="" textlink="">
      <xdr:nvSpPr>
        <xdr:cNvPr id="597" name="テキスト ボックス 596"/>
        <xdr:cNvSpPr txBox="1"/>
      </xdr:nvSpPr>
      <xdr:spPr>
        <a:xfrm>
          <a:off x="12547111" y="95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95940</xdr:rowOff>
    </xdr:from>
    <xdr:to>
      <xdr:col>81</xdr:col>
      <xdr:colOff>50800</xdr:colOff>
      <xdr:row>79</xdr:row>
      <xdr:rowOff>98879</xdr:rowOff>
    </xdr:to>
    <xdr:cxnSp macro="">
      <xdr:nvCxnSpPr>
        <xdr:cNvPr id="631" name="直線コネクタ 630"/>
        <xdr:cNvCxnSpPr/>
      </xdr:nvCxnSpPr>
      <xdr:spPr>
        <a:xfrm>
          <a:off x="14592300" y="1364049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95123</xdr:rowOff>
    </xdr:from>
    <xdr:to>
      <xdr:col>76</xdr:col>
      <xdr:colOff>114300</xdr:colOff>
      <xdr:row>79</xdr:row>
      <xdr:rowOff>95940</xdr:rowOff>
    </xdr:to>
    <xdr:cxnSp macro="">
      <xdr:nvCxnSpPr>
        <xdr:cNvPr id="634" name="直線コネクタ 633"/>
        <xdr:cNvCxnSpPr/>
      </xdr:nvCxnSpPr>
      <xdr:spPr>
        <a:xfrm>
          <a:off x="13703300" y="1363967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91923</xdr:rowOff>
    </xdr:from>
    <xdr:to>
      <xdr:col>71</xdr:col>
      <xdr:colOff>177800</xdr:colOff>
      <xdr:row>79</xdr:row>
      <xdr:rowOff>95123</xdr:rowOff>
    </xdr:to>
    <xdr:cxnSp macro="">
      <xdr:nvCxnSpPr>
        <xdr:cNvPr id="637" name="直線コネクタ 636"/>
        <xdr:cNvCxnSpPr/>
      </xdr:nvCxnSpPr>
      <xdr:spPr>
        <a:xfrm>
          <a:off x="12814300" y="136364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45140</xdr:rowOff>
    </xdr:from>
    <xdr:to>
      <xdr:col>76</xdr:col>
      <xdr:colOff>165100</xdr:colOff>
      <xdr:row>79</xdr:row>
      <xdr:rowOff>146740</xdr:rowOff>
    </xdr:to>
    <xdr:sp macro="" textlink="">
      <xdr:nvSpPr>
        <xdr:cNvPr id="651" name="楕円 650"/>
        <xdr:cNvSpPr/>
      </xdr:nvSpPr>
      <xdr:spPr>
        <a:xfrm>
          <a:off x="14541500" y="13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137867</xdr:rowOff>
    </xdr:from>
    <xdr:ext cx="313932" cy="259045"/>
    <xdr:sp macro="" textlink="">
      <xdr:nvSpPr>
        <xdr:cNvPr id="652" name="テキスト ボックス 651"/>
        <xdr:cNvSpPr txBox="1"/>
      </xdr:nvSpPr>
      <xdr:spPr>
        <a:xfrm>
          <a:off x="14435333" y="136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44323</xdr:rowOff>
    </xdr:from>
    <xdr:to>
      <xdr:col>72</xdr:col>
      <xdr:colOff>38100</xdr:colOff>
      <xdr:row>79</xdr:row>
      <xdr:rowOff>145923</xdr:rowOff>
    </xdr:to>
    <xdr:sp macro="" textlink="">
      <xdr:nvSpPr>
        <xdr:cNvPr id="653" name="楕円 652"/>
        <xdr:cNvSpPr/>
      </xdr:nvSpPr>
      <xdr:spPr>
        <a:xfrm>
          <a:off x="13652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137050</xdr:rowOff>
    </xdr:from>
    <xdr:ext cx="378565" cy="259045"/>
    <xdr:sp macro="" textlink="">
      <xdr:nvSpPr>
        <xdr:cNvPr id="654" name="テキスト ボックス 653"/>
        <xdr:cNvSpPr txBox="1"/>
      </xdr:nvSpPr>
      <xdr:spPr>
        <a:xfrm>
          <a:off x="13514017" y="1368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41123</xdr:rowOff>
    </xdr:from>
    <xdr:to>
      <xdr:col>67</xdr:col>
      <xdr:colOff>101600</xdr:colOff>
      <xdr:row>79</xdr:row>
      <xdr:rowOff>142723</xdr:rowOff>
    </xdr:to>
    <xdr:sp macro="" textlink="">
      <xdr:nvSpPr>
        <xdr:cNvPr id="655" name="楕円 654"/>
        <xdr:cNvSpPr/>
      </xdr:nvSpPr>
      <xdr:spPr>
        <a:xfrm>
          <a:off x="12763500" y="135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133850</xdr:rowOff>
    </xdr:from>
    <xdr:ext cx="378565" cy="259045"/>
    <xdr:sp macro="" textlink="">
      <xdr:nvSpPr>
        <xdr:cNvPr id="656" name="テキスト ボックス 655"/>
        <xdr:cNvSpPr txBox="1"/>
      </xdr:nvSpPr>
      <xdr:spPr>
        <a:xfrm>
          <a:off x="12625017" y="1367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138264</xdr:rowOff>
    </xdr:from>
    <xdr:to>
      <xdr:col>85</xdr:col>
      <xdr:colOff>127000</xdr:colOff>
      <xdr:row>96</xdr:row>
      <xdr:rowOff>144526</xdr:rowOff>
    </xdr:to>
    <xdr:cxnSp macro="">
      <xdr:nvCxnSpPr>
        <xdr:cNvPr id="685" name="直線コネクタ 684"/>
        <xdr:cNvCxnSpPr/>
      </xdr:nvCxnSpPr>
      <xdr:spPr>
        <a:xfrm flipV="1">
          <a:off x="15481300" y="16597464"/>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117703</xdr:rowOff>
    </xdr:from>
    <xdr:to>
      <xdr:col>81</xdr:col>
      <xdr:colOff>50800</xdr:colOff>
      <xdr:row>96</xdr:row>
      <xdr:rowOff>144526</xdr:rowOff>
    </xdr:to>
    <xdr:cxnSp macro="">
      <xdr:nvCxnSpPr>
        <xdr:cNvPr id="688" name="直線コネクタ 687"/>
        <xdr:cNvCxnSpPr/>
      </xdr:nvCxnSpPr>
      <xdr:spPr>
        <a:xfrm>
          <a:off x="14592300" y="1657690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80950</xdr:rowOff>
    </xdr:from>
    <xdr:to>
      <xdr:col>76</xdr:col>
      <xdr:colOff>114300</xdr:colOff>
      <xdr:row>96</xdr:row>
      <xdr:rowOff>117703</xdr:rowOff>
    </xdr:to>
    <xdr:cxnSp macro="">
      <xdr:nvCxnSpPr>
        <xdr:cNvPr id="691" name="直線コネクタ 690"/>
        <xdr:cNvCxnSpPr/>
      </xdr:nvCxnSpPr>
      <xdr:spPr>
        <a:xfrm>
          <a:off x="13703300" y="16540150"/>
          <a:ext cx="889000" cy="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48654</xdr:rowOff>
    </xdr:from>
    <xdr:to>
      <xdr:col>71</xdr:col>
      <xdr:colOff>177800</xdr:colOff>
      <xdr:row>96</xdr:row>
      <xdr:rowOff>80950</xdr:rowOff>
    </xdr:to>
    <xdr:cxnSp macro="">
      <xdr:nvCxnSpPr>
        <xdr:cNvPr id="694" name="直線コネクタ 693"/>
        <xdr:cNvCxnSpPr/>
      </xdr:nvCxnSpPr>
      <xdr:spPr>
        <a:xfrm>
          <a:off x="12814300" y="16507854"/>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87464</xdr:rowOff>
    </xdr:from>
    <xdr:to>
      <xdr:col>85</xdr:col>
      <xdr:colOff>177800</xdr:colOff>
      <xdr:row>97</xdr:row>
      <xdr:rowOff>17614</xdr:rowOff>
    </xdr:to>
    <xdr:sp macro="" textlink="">
      <xdr:nvSpPr>
        <xdr:cNvPr id="704" name="楕円 703"/>
        <xdr:cNvSpPr/>
      </xdr:nvSpPr>
      <xdr:spPr>
        <a:xfrm>
          <a:off x="16268700" y="1654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65891</xdr:rowOff>
    </xdr:from>
    <xdr:ext cx="534377" cy="259045"/>
    <xdr:sp macro="" textlink="">
      <xdr:nvSpPr>
        <xdr:cNvPr id="705" name="公債費該当値テキスト"/>
        <xdr:cNvSpPr txBox="1"/>
      </xdr:nvSpPr>
      <xdr:spPr>
        <a:xfrm>
          <a:off x="16370300" y="165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93726</xdr:rowOff>
    </xdr:from>
    <xdr:to>
      <xdr:col>81</xdr:col>
      <xdr:colOff>101600</xdr:colOff>
      <xdr:row>97</xdr:row>
      <xdr:rowOff>23876</xdr:rowOff>
    </xdr:to>
    <xdr:sp macro="" textlink="">
      <xdr:nvSpPr>
        <xdr:cNvPr id="706" name="楕円 705"/>
        <xdr:cNvSpPr/>
      </xdr:nvSpPr>
      <xdr:spPr>
        <a:xfrm>
          <a:off x="15430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15003</xdr:rowOff>
    </xdr:from>
    <xdr:ext cx="534377" cy="259045"/>
    <xdr:sp macro="" textlink="">
      <xdr:nvSpPr>
        <xdr:cNvPr id="707" name="テキスト ボックス 706"/>
        <xdr:cNvSpPr txBox="1"/>
      </xdr:nvSpPr>
      <xdr:spPr>
        <a:xfrm>
          <a:off x="15214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66903</xdr:rowOff>
    </xdr:from>
    <xdr:to>
      <xdr:col>76</xdr:col>
      <xdr:colOff>165100</xdr:colOff>
      <xdr:row>96</xdr:row>
      <xdr:rowOff>168503</xdr:rowOff>
    </xdr:to>
    <xdr:sp macro="" textlink="">
      <xdr:nvSpPr>
        <xdr:cNvPr id="708" name="楕円 707"/>
        <xdr:cNvSpPr/>
      </xdr:nvSpPr>
      <xdr:spPr>
        <a:xfrm>
          <a:off x="14541500" y="16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159630</xdr:rowOff>
    </xdr:from>
    <xdr:ext cx="534377" cy="259045"/>
    <xdr:sp macro="" textlink="">
      <xdr:nvSpPr>
        <xdr:cNvPr id="709" name="テキスト ボックス 708"/>
        <xdr:cNvSpPr txBox="1"/>
      </xdr:nvSpPr>
      <xdr:spPr>
        <a:xfrm>
          <a:off x="14325111" y="166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30150</xdr:rowOff>
    </xdr:from>
    <xdr:to>
      <xdr:col>72</xdr:col>
      <xdr:colOff>38100</xdr:colOff>
      <xdr:row>96</xdr:row>
      <xdr:rowOff>131750</xdr:rowOff>
    </xdr:to>
    <xdr:sp macro="" textlink="">
      <xdr:nvSpPr>
        <xdr:cNvPr id="710" name="楕円 709"/>
        <xdr:cNvSpPr/>
      </xdr:nvSpPr>
      <xdr:spPr>
        <a:xfrm>
          <a:off x="13652500" y="1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122877</xdr:rowOff>
    </xdr:from>
    <xdr:ext cx="534377" cy="259045"/>
    <xdr:sp macro="" textlink="">
      <xdr:nvSpPr>
        <xdr:cNvPr id="711" name="テキスト ボックス 710"/>
        <xdr:cNvSpPr txBox="1"/>
      </xdr:nvSpPr>
      <xdr:spPr>
        <a:xfrm>
          <a:off x="13436111" y="1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169304</xdr:rowOff>
    </xdr:from>
    <xdr:to>
      <xdr:col>67</xdr:col>
      <xdr:colOff>101600</xdr:colOff>
      <xdr:row>96</xdr:row>
      <xdr:rowOff>99454</xdr:rowOff>
    </xdr:to>
    <xdr:sp macro="" textlink="">
      <xdr:nvSpPr>
        <xdr:cNvPr id="712" name="楕円 711"/>
        <xdr:cNvSpPr/>
      </xdr:nvSpPr>
      <xdr:spPr>
        <a:xfrm>
          <a:off x="12763500" y="164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90581</xdr:rowOff>
    </xdr:from>
    <xdr:ext cx="534377" cy="259045"/>
    <xdr:sp macro="" textlink="">
      <xdr:nvSpPr>
        <xdr:cNvPr id="713" name="テキスト ボックス 712"/>
        <xdr:cNvSpPr txBox="1"/>
      </xdr:nvSpPr>
      <xdr:spPr>
        <a:xfrm>
          <a:off x="12547111" y="165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年度の歳出決算総額は，市民一人当たり</a:t>
          </a:r>
          <a:r>
            <a:rPr kumimoji="1" lang="en-US" altLang="ja-JP" sz="1300">
              <a:latin typeface="ＭＳ Ｐゴシック" panose="020B0600070205080204" pitchFamily="50" charset="-128"/>
              <a:ea typeface="ＭＳ Ｐゴシック" panose="020B0600070205080204" pitchFamily="50" charset="-128"/>
            </a:rPr>
            <a:t>311,665</a:t>
          </a:r>
          <a:r>
            <a:rPr kumimoji="1" lang="ja-JP" altLang="en-US" sz="1300">
              <a:latin typeface="ＭＳ Ｐゴシック" panose="020B0600070205080204" pitchFamily="50" charset="-128"/>
              <a:ea typeface="ＭＳ Ｐゴシック" panose="020B0600070205080204" pitchFamily="50" charset="-128"/>
            </a:rPr>
            <a:t>円であり，教育費を除き，類似団体平均より各歳出とも下回っている。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に大きな増減は庁舎新附属棟建設工事の竣工に伴う総務費の減と基幹的設備改良に係る龍ケ崎地方塵芥処理組合負担金の減による衛生費の減，介護施設等整備支援事業（補助金）の皆増と子ども・子育て支援事業の増による民生費の増である。民生費の決算額内訳でみれば、老人福祉費は臨時的な経費での増であったが，児童福祉費・生活保護費については経常的な扶助費による増であり，今後も増嵩していくことが想定される。</a:t>
          </a:r>
        </a:p>
        <a:p>
          <a:r>
            <a:rPr kumimoji="1" lang="ja-JP" altLang="en-US" sz="1300">
              <a:latin typeface="ＭＳ Ｐゴシック" panose="020B0600070205080204" pitchFamily="50" charset="-128"/>
              <a:ea typeface="ＭＳ Ｐゴシック" panose="020B0600070205080204" pitchFamily="50" charset="-128"/>
            </a:rPr>
            <a:t>　教育費は，総合運動公園等改修事業や義務教育施設整備基金積立金の大幅減があったものの，施設の長寿命化を図るための小学校施設の改修や小学校へのタブレット導入費による増により，前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年度以降逓減していた公債費は，平成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年度臨時財政対策債の償還開始や，将来の単年度負担や総支払額を抑えるために償還据置期間の見直しを行ったことにより増加に転じた。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逓増を続ける民生費をはじめ，道の駅整備事業や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財政調整基金残高は，財政健全化を着実に実行して確保した収支黒字分の積み増しを平成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行ってきており，急速に残高が回復した。平成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年度は，特定目的基金への積み増しを優先したため，前年度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同水準で推移した。平成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年度は，高齢化の進展等による社会保障関係費の増等により，厳しい財政状況に転じたものの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取崩しを回避し，前年度と同水準を維持した。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実質収支額は，前年度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同水準を確保しているものの，基金への積み増しを行っていない状況から，収支額は実質的には減少している。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平成</a:t>
          </a:r>
          <a:r>
            <a:rPr kumimoji="1" lang="en-US" altLang="ja-JP" sz="1250">
              <a:solidFill>
                <a:sysClr val="windowText" lastClr="000000"/>
              </a:solidFill>
              <a:latin typeface="ＭＳ ゴシック" pitchFamily="49" charset="-128"/>
              <a:ea typeface="ＭＳ ゴシック" pitchFamily="49" charset="-128"/>
            </a:rPr>
            <a:t>25</a:t>
          </a:r>
          <a:r>
            <a:rPr kumimoji="1" lang="ja-JP" altLang="en-US" sz="1250">
              <a:solidFill>
                <a:sysClr val="windowText" lastClr="000000"/>
              </a:solidFill>
              <a:latin typeface="ＭＳ ゴシック" pitchFamily="49" charset="-128"/>
              <a:ea typeface="ＭＳ ゴシック" pitchFamily="49" charset="-128"/>
            </a:rPr>
            <a:t>年度から平成</a:t>
          </a:r>
          <a:r>
            <a:rPr kumimoji="1" lang="en-US" altLang="ja-JP" sz="1250">
              <a:solidFill>
                <a:sysClr val="windowText" lastClr="000000"/>
              </a:solidFill>
              <a:latin typeface="ＭＳ ゴシック" pitchFamily="49" charset="-128"/>
              <a:ea typeface="ＭＳ ゴシック" pitchFamily="49" charset="-128"/>
            </a:rPr>
            <a:t>29</a:t>
          </a:r>
          <a:r>
            <a:rPr kumimoji="1" lang="ja-JP" altLang="en-US" sz="1250">
              <a:solidFill>
                <a:sysClr val="windowText" lastClr="000000"/>
              </a:solidFill>
              <a:latin typeface="ＭＳ ゴシック" pitchFamily="49" charset="-128"/>
              <a:ea typeface="ＭＳ ゴシック" pitchFamily="49" charset="-128"/>
            </a:rPr>
            <a:t>年度までのすべての会計において黒字決算となったため，連結実質赤字比率は算出されていない。</a:t>
          </a:r>
        </a:p>
        <a:p>
          <a:r>
            <a:rPr kumimoji="1" lang="ja-JP" altLang="en-US" sz="1250">
              <a:solidFill>
                <a:sysClr val="windowText" lastClr="000000"/>
              </a:solidFill>
              <a:latin typeface="ＭＳ ゴシック" pitchFamily="49" charset="-128"/>
              <a:ea typeface="ＭＳ ゴシック" pitchFamily="49" charset="-128"/>
            </a:rPr>
            <a:t>　一般会計は，隔年ごとに比率の上昇と低下を繰り返しており，平成</a:t>
          </a:r>
          <a:r>
            <a:rPr kumimoji="1" lang="en-US" altLang="ja-JP" sz="1250">
              <a:solidFill>
                <a:sysClr val="windowText" lastClr="000000"/>
              </a:solidFill>
              <a:latin typeface="ＭＳ ゴシック" pitchFamily="49" charset="-128"/>
              <a:ea typeface="ＭＳ ゴシック" pitchFamily="49" charset="-128"/>
            </a:rPr>
            <a:t>29</a:t>
          </a:r>
          <a:r>
            <a:rPr kumimoji="1" lang="ja-JP" altLang="en-US" sz="1250">
              <a:solidFill>
                <a:sysClr val="windowText" lastClr="000000"/>
              </a:solidFill>
              <a:latin typeface="ＭＳ ゴシック" pitchFamily="49" charset="-128"/>
              <a:ea typeface="ＭＳ ゴシック" pitchFamily="49" charset="-128"/>
            </a:rPr>
            <a:t>年度は再び上昇に転じた。これは，くりーんプラザ・龍の改修工事が平成</a:t>
          </a:r>
          <a:r>
            <a:rPr kumimoji="1" lang="en-US" altLang="ja-JP" sz="1250">
              <a:solidFill>
                <a:sysClr val="windowText" lastClr="000000"/>
              </a:solidFill>
              <a:latin typeface="ＭＳ ゴシック" pitchFamily="49" charset="-128"/>
              <a:ea typeface="ＭＳ ゴシック" pitchFamily="49" charset="-128"/>
            </a:rPr>
            <a:t>28</a:t>
          </a:r>
          <a:r>
            <a:rPr kumimoji="1" lang="ja-JP" altLang="en-US" sz="1250">
              <a:solidFill>
                <a:sysClr val="windowText" lastClr="000000"/>
              </a:solidFill>
              <a:latin typeface="ＭＳ ゴシック" pitchFamily="49" charset="-128"/>
              <a:ea typeface="ＭＳ ゴシック" pitchFamily="49" charset="-128"/>
            </a:rPr>
            <a:t>年度に終了したことに伴い，平成</a:t>
          </a:r>
          <a:r>
            <a:rPr kumimoji="1" lang="en-US" altLang="ja-JP" sz="1250">
              <a:solidFill>
                <a:sysClr val="windowText" lastClr="000000"/>
              </a:solidFill>
              <a:latin typeface="ＭＳ ゴシック" pitchFamily="49" charset="-128"/>
              <a:ea typeface="ＭＳ ゴシック" pitchFamily="49" charset="-128"/>
            </a:rPr>
            <a:t>29</a:t>
          </a:r>
          <a:r>
            <a:rPr kumimoji="1" lang="ja-JP" altLang="en-US" sz="1250">
              <a:solidFill>
                <a:sysClr val="windowText" lastClr="000000"/>
              </a:solidFill>
              <a:latin typeface="ＭＳ ゴシック" pitchFamily="49" charset="-128"/>
              <a:ea typeface="ＭＳ ゴシック" pitchFamily="49" charset="-128"/>
            </a:rPr>
            <a:t>年度の歳入面では，震災復興特別交付税が</a:t>
          </a:r>
          <a:r>
            <a:rPr kumimoji="1" lang="en-US" altLang="ja-JP" sz="1250">
              <a:solidFill>
                <a:sysClr val="windowText" lastClr="000000"/>
              </a:solidFill>
              <a:latin typeface="ＭＳ ゴシック" pitchFamily="49" charset="-128"/>
              <a:ea typeface="ＭＳ ゴシック" pitchFamily="49" charset="-128"/>
            </a:rPr>
            <a:t>6</a:t>
          </a:r>
          <a:r>
            <a:rPr kumimoji="1" lang="ja-JP" altLang="en-US" sz="1250">
              <a:solidFill>
                <a:sysClr val="windowText" lastClr="000000"/>
              </a:solidFill>
              <a:latin typeface="ＭＳ ゴシック" pitchFamily="49" charset="-128"/>
              <a:ea typeface="ＭＳ ゴシック" pitchFamily="49" charset="-128"/>
            </a:rPr>
            <a:t>億</a:t>
          </a:r>
          <a:r>
            <a:rPr kumimoji="1" lang="en-US" altLang="ja-JP" sz="1250">
              <a:solidFill>
                <a:sysClr val="windowText" lastClr="000000"/>
              </a:solidFill>
              <a:latin typeface="ＭＳ ゴシック" pitchFamily="49" charset="-128"/>
              <a:ea typeface="ＭＳ ゴシック" pitchFamily="49" charset="-128"/>
            </a:rPr>
            <a:t>8,400</a:t>
          </a:r>
          <a:r>
            <a:rPr kumimoji="1" lang="ja-JP" altLang="en-US" sz="1250">
              <a:solidFill>
                <a:sysClr val="windowText" lastClr="000000"/>
              </a:solidFill>
              <a:latin typeface="ＭＳ ゴシック" pitchFamily="49" charset="-128"/>
              <a:ea typeface="ＭＳ ゴシック" pitchFamily="49" charset="-128"/>
            </a:rPr>
            <a:t>万円の減収，歳出面では龍ケ地方塵芥処理組合への負担金が</a:t>
          </a:r>
          <a:r>
            <a:rPr kumimoji="1" lang="en-US" altLang="ja-JP" sz="1250">
              <a:solidFill>
                <a:sysClr val="windowText" lastClr="000000"/>
              </a:solidFill>
              <a:latin typeface="ＭＳ ゴシック" pitchFamily="49" charset="-128"/>
              <a:ea typeface="ＭＳ ゴシック" pitchFamily="49" charset="-128"/>
            </a:rPr>
            <a:t>8</a:t>
          </a:r>
          <a:r>
            <a:rPr kumimoji="1" lang="ja-JP" altLang="en-US" sz="1250">
              <a:solidFill>
                <a:sysClr val="windowText" lastClr="000000"/>
              </a:solidFill>
              <a:latin typeface="ＭＳ ゴシック" pitchFamily="49" charset="-128"/>
              <a:ea typeface="ＭＳ ゴシック" pitchFamily="49" charset="-128"/>
            </a:rPr>
            <a:t>億</a:t>
          </a:r>
          <a:r>
            <a:rPr kumimoji="1" lang="en-US" altLang="ja-JP" sz="1250">
              <a:solidFill>
                <a:sysClr val="windowText" lastClr="000000"/>
              </a:solidFill>
              <a:latin typeface="ＭＳ ゴシック" pitchFamily="49" charset="-128"/>
              <a:ea typeface="ＭＳ ゴシック" pitchFamily="49" charset="-128"/>
            </a:rPr>
            <a:t>5,300</a:t>
          </a:r>
          <a:r>
            <a:rPr kumimoji="1" lang="ja-JP" altLang="en-US" sz="1250">
              <a:solidFill>
                <a:sysClr val="windowText" lastClr="000000"/>
              </a:solidFill>
              <a:latin typeface="ＭＳ ゴシック" pitchFamily="49" charset="-128"/>
              <a:ea typeface="ＭＳ ゴシック" pitchFamily="49" charset="-128"/>
            </a:rPr>
            <a:t>万円の減額となり，歳入よりも歳出の減額幅の方が大きかったことが主な要因である。さらに基金への積立金が</a:t>
          </a:r>
          <a:r>
            <a:rPr kumimoji="1" lang="en-US" altLang="ja-JP" sz="1250">
              <a:solidFill>
                <a:sysClr val="windowText" lastClr="000000"/>
              </a:solidFill>
              <a:latin typeface="ＭＳ ゴシック" pitchFamily="49" charset="-128"/>
              <a:ea typeface="ＭＳ ゴシック" pitchFamily="49" charset="-128"/>
            </a:rPr>
            <a:t>2</a:t>
          </a:r>
          <a:r>
            <a:rPr kumimoji="1" lang="ja-JP" altLang="en-US" sz="1250">
              <a:solidFill>
                <a:sysClr val="windowText" lastClr="000000"/>
              </a:solidFill>
              <a:latin typeface="ＭＳ ゴシック" pitchFamily="49" charset="-128"/>
              <a:ea typeface="ＭＳ ゴシック" pitchFamily="49" charset="-128"/>
            </a:rPr>
            <a:t>億</a:t>
          </a:r>
          <a:r>
            <a:rPr kumimoji="1" lang="en-US" altLang="ja-JP" sz="1250">
              <a:solidFill>
                <a:sysClr val="windowText" lastClr="000000"/>
              </a:solidFill>
              <a:latin typeface="ＭＳ ゴシック" pitchFamily="49" charset="-128"/>
              <a:ea typeface="ＭＳ ゴシック" pitchFamily="49" charset="-128"/>
            </a:rPr>
            <a:t>7,300</a:t>
          </a:r>
          <a:r>
            <a:rPr kumimoji="1" lang="ja-JP" altLang="en-US" sz="1250">
              <a:solidFill>
                <a:sysClr val="windowText" lastClr="000000"/>
              </a:solidFill>
              <a:latin typeface="ＭＳ ゴシック" pitchFamily="49" charset="-128"/>
              <a:ea typeface="ＭＳ ゴシック" pitchFamily="49" charset="-128"/>
            </a:rPr>
            <a:t>万円減額となったことも加わり，実質収支が増額となる結果となった。</a:t>
          </a:r>
        </a:p>
        <a:p>
          <a:r>
            <a:rPr kumimoji="1" lang="ja-JP" altLang="en-US" sz="1250">
              <a:solidFill>
                <a:sysClr val="windowText" lastClr="000000"/>
              </a:solidFill>
              <a:latin typeface="ＭＳ ゴシック" pitchFamily="49" charset="-128"/>
              <a:ea typeface="ＭＳ ゴシック" pitchFamily="49" charset="-128"/>
            </a:rPr>
            <a:t>　国民健康保険事業特別会計も隔年ごとに上昇と低下を繰り返しており，平成</a:t>
          </a:r>
          <a:r>
            <a:rPr kumimoji="1" lang="en-US" altLang="ja-JP" sz="1250">
              <a:solidFill>
                <a:sysClr val="windowText" lastClr="000000"/>
              </a:solidFill>
              <a:latin typeface="ＭＳ ゴシック" pitchFamily="49" charset="-128"/>
              <a:ea typeface="ＭＳ ゴシック" pitchFamily="49" charset="-128"/>
            </a:rPr>
            <a:t>29</a:t>
          </a:r>
          <a:r>
            <a:rPr kumimoji="1" lang="ja-JP" altLang="en-US" sz="1250">
              <a:solidFill>
                <a:sysClr val="windowText" lastClr="000000"/>
              </a:solidFill>
              <a:latin typeface="ＭＳ ゴシック" pitchFamily="49" charset="-128"/>
              <a:ea typeface="ＭＳ ゴシック" pitchFamily="49" charset="-128"/>
            </a:rPr>
            <a:t>年度は比率が低下した。これは，加入者の減により国民健康保険税が大幅に減収となったことや，前年度からの繰越金を含む余剰金の積立金が前年度より</a:t>
          </a:r>
          <a:r>
            <a:rPr kumimoji="1" lang="en-US" altLang="ja-JP" sz="1250">
              <a:solidFill>
                <a:sysClr val="windowText" lastClr="000000"/>
              </a:solidFill>
              <a:latin typeface="ＭＳ ゴシック" pitchFamily="49" charset="-128"/>
              <a:ea typeface="ＭＳ ゴシック" pitchFamily="49" charset="-128"/>
            </a:rPr>
            <a:t>1</a:t>
          </a:r>
          <a:r>
            <a:rPr kumimoji="1" lang="ja-JP" altLang="en-US" sz="1250">
              <a:solidFill>
                <a:sysClr val="windowText" lastClr="000000"/>
              </a:solidFill>
              <a:latin typeface="ＭＳ ゴシック" pitchFamily="49" charset="-128"/>
              <a:ea typeface="ＭＳ ゴシック" pitchFamily="49" charset="-128"/>
            </a:rPr>
            <a:t>億</a:t>
          </a:r>
          <a:r>
            <a:rPr kumimoji="1" lang="en-US" altLang="ja-JP" sz="1250">
              <a:solidFill>
                <a:sysClr val="windowText" lastClr="000000"/>
              </a:solidFill>
              <a:latin typeface="ＭＳ ゴシック" pitchFamily="49" charset="-128"/>
              <a:ea typeface="ＭＳ ゴシック" pitchFamily="49" charset="-128"/>
            </a:rPr>
            <a:t>4</a:t>
          </a:r>
          <a:r>
            <a:rPr kumimoji="1" lang="ja-JP" altLang="en-US" sz="1250">
              <a:solidFill>
                <a:sysClr val="windowText" lastClr="000000"/>
              </a:solidFill>
              <a:latin typeface="ＭＳ ゴシック" pitchFamily="49" charset="-128"/>
              <a:ea typeface="ＭＳ ゴシック" pitchFamily="49" charset="-128"/>
            </a:rPr>
            <a:t>千万円増と大幅に増えたことが大きく影響している。</a:t>
          </a:r>
        </a:p>
        <a:p>
          <a:r>
            <a:rPr kumimoji="1" lang="ja-JP" altLang="en-US" sz="1250">
              <a:solidFill>
                <a:sysClr val="windowText" lastClr="000000"/>
              </a:solidFill>
              <a:latin typeface="ＭＳ ゴシック" pitchFamily="49" charset="-128"/>
              <a:ea typeface="ＭＳ ゴシック" pitchFamily="49" charset="-128"/>
            </a:rPr>
            <a:t>　反対に，介護保険事業特別会計においては，平成</a:t>
          </a:r>
          <a:r>
            <a:rPr kumimoji="1" lang="en-US" altLang="ja-JP" sz="1250">
              <a:solidFill>
                <a:sysClr val="windowText" lastClr="000000"/>
              </a:solidFill>
              <a:latin typeface="ＭＳ ゴシック" pitchFamily="49" charset="-128"/>
              <a:ea typeface="ＭＳ ゴシック" pitchFamily="49" charset="-128"/>
            </a:rPr>
            <a:t>27</a:t>
          </a:r>
          <a:r>
            <a:rPr kumimoji="1" lang="ja-JP" altLang="en-US" sz="1250">
              <a:solidFill>
                <a:sysClr val="windowText" lastClr="000000"/>
              </a:solidFill>
              <a:latin typeface="ＭＳ ゴシック" pitchFamily="49" charset="-128"/>
              <a:ea typeface="ＭＳ ゴシック" pitchFamily="49" charset="-128"/>
            </a:rPr>
            <a:t>・</a:t>
          </a:r>
          <a:r>
            <a:rPr kumimoji="1" lang="en-US" altLang="ja-JP" sz="1250">
              <a:solidFill>
                <a:sysClr val="windowText" lastClr="000000"/>
              </a:solidFill>
              <a:latin typeface="ＭＳ ゴシック" pitchFamily="49" charset="-128"/>
              <a:ea typeface="ＭＳ ゴシック" pitchFamily="49" charset="-128"/>
            </a:rPr>
            <a:t>28</a:t>
          </a:r>
          <a:r>
            <a:rPr kumimoji="1" lang="ja-JP" altLang="en-US" sz="1250">
              <a:solidFill>
                <a:sysClr val="windowText" lastClr="000000"/>
              </a:solidFill>
              <a:latin typeface="ＭＳ ゴシック" pitchFamily="49" charset="-128"/>
              <a:ea typeface="ＭＳ ゴシック" pitchFamily="49" charset="-128"/>
            </a:rPr>
            <a:t>年度と低下基調にあったものが，平成</a:t>
          </a:r>
          <a:r>
            <a:rPr kumimoji="1" lang="en-US" altLang="ja-JP" sz="1250">
              <a:solidFill>
                <a:sysClr val="windowText" lastClr="000000"/>
              </a:solidFill>
              <a:latin typeface="ＭＳ ゴシック" pitchFamily="49" charset="-128"/>
              <a:ea typeface="ＭＳ ゴシック" pitchFamily="49" charset="-128"/>
            </a:rPr>
            <a:t>29</a:t>
          </a:r>
          <a:r>
            <a:rPr kumimoji="1" lang="ja-JP" altLang="en-US" sz="1250">
              <a:solidFill>
                <a:sysClr val="windowText" lastClr="000000"/>
              </a:solidFill>
              <a:latin typeface="ＭＳ ゴシック" pitchFamily="49" charset="-128"/>
              <a:ea typeface="ＭＳ ゴシック" pitchFamily="49" charset="-128"/>
            </a:rPr>
            <a:t>年度においては介護保険料の増収により上昇した。</a:t>
          </a:r>
        </a:p>
        <a:p>
          <a:r>
            <a:rPr kumimoji="1" lang="ja-JP" altLang="en-US" sz="1250">
              <a:solidFill>
                <a:sysClr val="windowText" lastClr="000000"/>
              </a:solidFill>
              <a:latin typeface="ＭＳ ゴシック" pitchFamily="49" charset="-128"/>
              <a:ea typeface="ＭＳ ゴシック" pitchFamily="49" charset="-128"/>
            </a:rPr>
            <a:t>　今後は，道の駅の整備事業，新学校給食センター及び新保健福祉施設の建設といった大型事業を控えていることを鑑み，中期事業計画や財政収支見通し等に基づいた計画的な財政運営に取り組んでいくとともに，市税等の徴収の強化や基金の適正管理，適正な市債発行といった歳入確保にも，より一層力を入れ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25356642</v>
      </c>
      <c r="BO4" s="441"/>
      <c r="BP4" s="441"/>
      <c r="BQ4" s="441"/>
      <c r="BR4" s="441"/>
      <c r="BS4" s="441"/>
      <c r="BT4" s="441"/>
      <c r="BU4" s="442"/>
      <c r="BV4" s="440">
        <v>26475459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24265287</v>
      </c>
      <c r="BO5" s="446"/>
      <c r="BP5" s="446"/>
      <c r="BQ5" s="446"/>
      <c r="BR5" s="446"/>
      <c r="BS5" s="446"/>
      <c r="BT5" s="446"/>
      <c r="BU5" s="447"/>
      <c r="BV5" s="445">
        <v>25438038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1091355</v>
      </c>
      <c r="BO6" s="446"/>
      <c r="BP6" s="446"/>
      <c r="BQ6" s="446"/>
      <c r="BR6" s="446"/>
      <c r="BS6" s="446"/>
      <c r="BT6" s="446"/>
      <c r="BU6" s="447"/>
      <c r="BV6" s="445">
        <v>1037421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100.2</v>
      </c>
      <c r="CU6" s="596"/>
      <c r="CV6" s="596"/>
      <c r="CW6" s="596"/>
      <c r="CX6" s="596"/>
      <c r="CY6" s="596"/>
      <c r="CZ6" s="596"/>
      <c r="DA6" s="597"/>
      <c r="DB6" s="595">
        <v>100.6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156262</v>
      </c>
      <c r="BO7" s="446"/>
      <c r="BP7" s="446"/>
      <c r="BQ7" s="446"/>
      <c r="BR7" s="446"/>
      <c r="BS7" s="446"/>
      <c r="BT7" s="446"/>
      <c r="BU7" s="447"/>
      <c r="BV7" s="445">
        <v>115080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15035727</v>
      </c>
      <c r="CU7" s="446"/>
      <c r="CV7" s="446"/>
      <c r="CW7" s="446"/>
      <c r="CX7" s="446"/>
      <c r="CY7" s="446"/>
      <c r="CZ7" s="446"/>
      <c r="DA7" s="447"/>
      <c r="DB7" s="445">
        <v>15009427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935093</v>
      </c>
      <c r="BO8" s="446"/>
      <c r="BP8" s="446"/>
      <c r="BQ8" s="446"/>
      <c r="BR8" s="446"/>
      <c r="BS8" s="446"/>
      <c r="BT8" s="446"/>
      <c r="BU8" s="447"/>
      <c r="BV8" s="445">
        <v>922341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78342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12752</v>
      </c>
      <c r="BO9" s="446"/>
      <c r="BP9" s="446"/>
      <c r="BQ9" s="446"/>
      <c r="BR9" s="446"/>
      <c r="BS9" s="446"/>
      <c r="BT9" s="446"/>
      <c r="BU9" s="447"/>
      <c r="BV9" s="445">
        <v>-382344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13.3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80334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1316</v>
      </c>
      <c r="BO10" s="446"/>
      <c r="BP10" s="446"/>
      <c r="BQ10" s="446"/>
      <c r="BR10" s="446"/>
      <c r="BS10" s="446"/>
      <c r="BT10" s="446"/>
      <c r="BU10" s="447"/>
      <c r="BV10" s="445">
        <v>2040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77857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9817</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76156</v>
      </c>
      <c r="S13" s="549"/>
      <c r="T13" s="549"/>
      <c r="U13" s="549"/>
      <c r="V13" s="550"/>
      <c r="W13" s="536" t="s">
        <v>133</v>
      </c>
      <c r="X13" s="458"/>
      <c r="Y13" s="458"/>
      <c r="Z13" s="458"/>
      <c r="AA13" s="458"/>
      <c r="AB13" s="459"/>
      <c r="AC13" s="421">
        <v>863</v>
      </c>
      <c r="AD13" s="422"/>
      <c r="AE13" s="422"/>
      <c r="AF13" s="422"/>
      <c r="AG13" s="423"/>
      <c r="AH13" s="421">
        <v>805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14068</v>
      </c>
      <c r="BO13" s="446"/>
      <c r="BP13" s="446"/>
      <c r="BQ13" s="446"/>
      <c r="BR13" s="446"/>
      <c r="BS13" s="446"/>
      <c r="BT13" s="446"/>
      <c r="BU13" s="447"/>
      <c r="BV13" s="445">
        <v>-390121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78289</v>
      </c>
      <c r="S14" s="549"/>
      <c r="T14" s="549"/>
      <c r="U14" s="549"/>
      <c r="V14" s="550"/>
      <c r="W14" s="551"/>
      <c r="X14" s="461"/>
      <c r="Y14" s="461"/>
      <c r="Z14" s="461"/>
      <c r="AA14" s="461"/>
      <c r="AB14" s="462"/>
      <c r="AC14" s="541">
        <v>2.5</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76834</v>
      </c>
      <c r="S15" s="549"/>
      <c r="T15" s="549"/>
      <c r="U15" s="549"/>
      <c r="V15" s="550"/>
      <c r="W15" s="536" t="s">
        <v>142</v>
      </c>
      <c r="X15" s="458"/>
      <c r="Y15" s="458"/>
      <c r="Z15" s="458"/>
      <c r="AA15" s="458"/>
      <c r="AB15" s="459"/>
      <c r="AC15" s="421">
        <v>9555</v>
      </c>
      <c r="AD15" s="422"/>
      <c r="AE15" s="422"/>
      <c r="AF15" s="422"/>
      <c r="AG15" s="423"/>
      <c r="AH15" s="421">
        <v>9534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8721941</v>
      </c>
      <c r="BO15" s="441"/>
      <c r="BP15" s="441"/>
      <c r="BQ15" s="441"/>
      <c r="BR15" s="441"/>
      <c r="BS15" s="441"/>
      <c r="BT15" s="441"/>
      <c r="BU15" s="442"/>
      <c r="BV15" s="440">
        <v>8699006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27.9</v>
      </c>
      <c r="AD16" s="542"/>
      <c r="AE16" s="542"/>
      <c r="AF16" s="542"/>
      <c r="AG16" s="543"/>
      <c r="AH16" s="541">
        <v>26.8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11591876</v>
      </c>
      <c r="BO16" s="446"/>
      <c r="BP16" s="446"/>
      <c r="BQ16" s="446"/>
      <c r="BR16" s="446"/>
      <c r="BS16" s="446"/>
      <c r="BT16" s="446"/>
      <c r="BU16" s="447"/>
      <c r="BV16" s="445">
        <v>11630828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23852</v>
      </c>
      <c r="AD17" s="422"/>
      <c r="AE17" s="422"/>
      <c r="AF17" s="422"/>
      <c r="AG17" s="423"/>
      <c r="AH17" s="421">
        <v>25260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11095260</v>
      </c>
      <c r="BO17" s="446"/>
      <c r="BP17" s="446"/>
      <c r="BQ17" s="446"/>
      <c r="BR17" s="446"/>
      <c r="BS17" s="446"/>
      <c r="BT17" s="446"/>
      <c r="BU17" s="447"/>
      <c r="BV17" s="445">
        <v>11059159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78.55</v>
      </c>
      <c r="M18" s="510"/>
      <c r="N18" s="510"/>
      <c r="O18" s="510"/>
      <c r="P18" s="510"/>
      <c r="Q18" s="510"/>
      <c r="R18" s="511"/>
      <c r="S18" s="511"/>
      <c r="T18" s="511"/>
      <c r="U18" s="511"/>
      <c r="V18" s="512"/>
      <c r="W18" s="526"/>
      <c r="X18" s="527"/>
      <c r="Y18" s="527"/>
      <c r="Z18" s="527"/>
      <c r="AA18" s="527"/>
      <c r="AB18" s="537"/>
      <c r="AC18" s="409">
        <v>69.599999999999994</v>
      </c>
      <c r="AD18" s="410"/>
      <c r="AE18" s="410"/>
      <c r="AF18" s="410"/>
      <c r="AG18" s="513"/>
      <c r="AH18" s="409">
        <v>71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14330711</v>
      </c>
      <c r="BO18" s="446"/>
      <c r="BP18" s="446"/>
      <c r="BQ18" s="446"/>
      <c r="BR18" s="446"/>
      <c r="BS18" s="446"/>
      <c r="BT18" s="446"/>
      <c r="BU18" s="447"/>
      <c r="BV18" s="445">
        <v>14207097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997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17797408</v>
      </c>
      <c r="BO19" s="446"/>
      <c r="BP19" s="446"/>
      <c r="BQ19" s="446"/>
      <c r="BR19" s="446"/>
      <c r="BS19" s="446"/>
      <c r="BT19" s="446"/>
      <c r="BU19" s="447"/>
      <c r="BV19" s="445">
        <v>18745185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30472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24032680</v>
      </c>
      <c r="BO23" s="446"/>
      <c r="BP23" s="446"/>
      <c r="BQ23" s="446"/>
      <c r="BR23" s="446"/>
      <c r="BS23" s="446"/>
      <c r="BT23" s="446"/>
      <c r="BU23" s="447"/>
      <c r="BV23" s="445">
        <v>24595227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8340</v>
      </c>
      <c r="R24" s="422"/>
      <c r="S24" s="422"/>
      <c r="T24" s="422"/>
      <c r="U24" s="422"/>
      <c r="V24" s="423"/>
      <c r="W24" s="487"/>
      <c r="X24" s="478"/>
      <c r="Y24" s="479"/>
      <c r="Z24" s="418" t="s">
        <v>166</v>
      </c>
      <c r="AA24" s="419"/>
      <c r="AB24" s="419"/>
      <c r="AC24" s="419"/>
      <c r="AD24" s="419"/>
      <c r="AE24" s="419"/>
      <c r="AF24" s="419"/>
      <c r="AG24" s="420"/>
      <c r="AH24" s="421">
        <v>400</v>
      </c>
      <c r="AI24" s="422"/>
      <c r="AJ24" s="422"/>
      <c r="AK24" s="422"/>
      <c r="AL24" s="423"/>
      <c r="AM24" s="421">
        <v>1340800</v>
      </c>
      <c r="AN24" s="422"/>
      <c r="AO24" s="422"/>
      <c r="AP24" s="422"/>
      <c r="AQ24" s="422"/>
      <c r="AR24" s="423"/>
      <c r="AS24" s="421">
        <v>3352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19100950</v>
      </c>
      <c r="BO24" s="446"/>
      <c r="BP24" s="446"/>
      <c r="BQ24" s="446"/>
      <c r="BR24" s="446"/>
      <c r="BS24" s="446"/>
      <c r="BT24" s="446"/>
      <c r="BU24" s="447"/>
      <c r="BV24" s="445">
        <v>19257330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7010</v>
      </c>
      <c r="R25" s="422"/>
      <c r="S25" s="422"/>
      <c r="T25" s="422"/>
      <c r="U25" s="422"/>
      <c r="V25" s="423"/>
      <c r="W25" s="487"/>
      <c r="X25" s="478"/>
      <c r="Y25" s="479"/>
      <c r="Z25" s="418" t="s">
        <v>169</v>
      </c>
      <c r="AA25" s="419"/>
      <c r="AB25" s="419"/>
      <c r="AC25" s="419"/>
      <c r="AD25" s="419"/>
      <c r="AE25" s="419"/>
      <c r="AF25" s="419"/>
      <c r="AG25" s="420"/>
      <c r="AH25" s="421" t="s">
        <v>140</v>
      </c>
      <c r="AI25" s="422"/>
      <c r="AJ25" s="422"/>
      <c r="AK25" s="422"/>
      <c r="AL25" s="423"/>
      <c r="AM25" s="421" t="s">
        <v>140</v>
      </c>
      <c r="AN25" s="422"/>
      <c r="AO25" s="422"/>
      <c r="AP25" s="422"/>
      <c r="AQ25" s="422"/>
      <c r="AR25" s="423"/>
      <c r="AS25" s="421" t="s">
        <v>140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5151497</v>
      </c>
      <c r="BO25" s="441"/>
      <c r="BP25" s="441"/>
      <c r="BQ25" s="441"/>
      <c r="BR25" s="441"/>
      <c r="BS25" s="441"/>
      <c r="BT25" s="441"/>
      <c r="BU25" s="442"/>
      <c r="BV25" s="440">
        <v>6282779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6570</v>
      </c>
      <c r="R26" s="422"/>
      <c r="S26" s="422"/>
      <c r="T26" s="422"/>
      <c r="U26" s="422"/>
      <c r="V26" s="423"/>
      <c r="W26" s="487"/>
      <c r="X26" s="478"/>
      <c r="Y26" s="479"/>
      <c r="Z26" s="418" t="s">
        <v>172</v>
      </c>
      <c r="AA26" s="500"/>
      <c r="AB26" s="500"/>
      <c r="AC26" s="500"/>
      <c r="AD26" s="500"/>
      <c r="AE26" s="500"/>
      <c r="AF26" s="500"/>
      <c r="AG26" s="501"/>
      <c r="AH26" s="421">
        <v>40</v>
      </c>
      <c r="AI26" s="422"/>
      <c r="AJ26" s="422"/>
      <c r="AK26" s="422"/>
      <c r="AL26" s="423"/>
      <c r="AM26" s="421">
        <v>138320</v>
      </c>
      <c r="AN26" s="422"/>
      <c r="AO26" s="422"/>
      <c r="AP26" s="422"/>
      <c r="AQ26" s="422"/>
      <c r="AR26" s="423"/>
      <c r="AS26" s="421">
        <v>3458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140</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4690</v>
      </c>
      <c r="R27" s="422"/>
      <c r="S27" s="422"/>
      <c r="T27" s="422"/>
      <c r="U27" s="422"/>
      <c r="V27" s="423"/>
      <c r="W27" s="487"/>
      <c r="X27" s="478"/>
      <c r="Y27" s="479"/>
      <c r="Z27" s="418" t="s">
        <v>175</v>
      </c>
      <c r="AA27" s="419"/>
      <c r="AB27" s="419"/>
      <c r="AC27" s="419"/>
      <c r="AD27" s="419"/>
      <c r="AE27" s="419"/>
      <c r="AF27" s="419"/>
      <c r="AG27" s="420"/>
      <c r="AH27" s="421" t="s">
        <v>140</v>
      </c>
      <c r="AI27" s="422"/>
      <c r="AJ27" s="422"/>
      <c r="AK27" s="422"/>
      <c r="AL27" s="423"/>
      <c r="AM27" s="421" t="s">
        <v>131</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799635</v>
      </c>
      <c r="BO27" s="449"/>
      <c r="BP27" s="449"/>
      <c r="BQ27" s="449"/>
      <c r="BR27" s="449"/>
      <c r="BS27" s="449"/>
      <c r="BT27" s="449"/>
      <c r="BU27" s="450"/>
      <c r="BV27" s="448">
        <v>799602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4230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140</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2777976</v>
      </c>
      <c r="BO28" s="441"/>
      <c r="BP28" s="441"/>
      <c r="BQ28" s="441"/>
      <c r="BR28" s="441"/>
      <c r="BS28" s="441"/>
      <c r="BT28" s="441"/>
      <c r="BU28" s="442"/>
      <c r="BV28" s="440">
        <v>2776660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20</v>
      </c>
      <c r="M29" s="422"/>
      <c r="N29" s="422"/>
      <c r="O29" s="422"/>
      <c r="P29" s="423"/>
      <c r="Q29" s="421">
        <v>3980</v>
      </c>
      <c r="R29" s="422"/>
      <c r="S29" s="422"/>
      <c r="T29" s="422"/>
      <c r="U29" s="422"/>
      <c r="V29" s="423"/>
      <c r="W29" s="488"/>
      <c r="X29" s="489"/>
      <c r="Y29" s="490"/>
      <c r="Z29" s="418" t="s">
        <v>181</v>
      </c>
      <c r="AA29" s="419"/>
      <c r="AB29" s="419"/>
      <c r="AC29" s="419"/>
      <c r="AD29" s="419"/>
      <c r="AE29" s="419"/>
      <c r="AF29" s="419"/>
      <c r="AG29" s="420"/>
      <c r="AH29" s="421">
        <v>400</v>
      </c>
      <c r="AI29" s="422"/>
      <c r="AJ29" s="422"/>
      <c r="AK29" s="422"/>
      <c r="AL29" s="423"/>
      <c r="AM29" s="421">
        <v>1340800</v>
      </c>
      <c r="AN29" s="422"/>
      <c r="AO29" s="422"/>
      <c r="AP29" s="422"/>
      <c r="AQ29" s="422"/>
      <c r="AR29" s="423"/>
      <c r="AS29" s="421">
        <v>3352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1431933</v>
      </c>
      <c r="BO29" s="446"/>
      <c r="BP29" s="446"/>
      <c r="BQ29" s="446"/>
      <c r="BR29" s="446"/>
      <c r="BS29" s="446"/>
      <c r="BT29" s="446"/>
      <c r="BU29" s="447"/>
      <c r="BV29" s="445">
        <v>1431663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2282943</v>
      </c>
      <c r="BO30" s="449"/>
      <c r="BP30" s="449"/>
      <c r="BQ30" s="449"/>
      <c r="BR30" s="449"/>
      <c r="BS30" s="449"/>
      <c r="BT30" s="449"/>
      <c r="BU30" s="450"/>
      <c r="BV30" s="448">
        <v>2434249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龍ケ崎市国民健康保険事業特別会計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龍ケ崎市公共下水道事業特別会計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龍ケ崎市まちづくり・文化財団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龍ケ崎市障がい児支援サービス事業特別会計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龍ケ崎市介護保険事業特別会計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龍ケ崎市農業集落排水事業特別会計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茨城県南流通センター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龍ケ崎市後期高齢者医療事業特別会計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茨城県租税債権管理機構（一般会計）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龍ケ崎市介護サービス事業特別会計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茨城県南水道企業団（水道事業会計）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龍ケ崎地方塵芥処理組合（一般会計）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龍ケ崎地方衛生組合（一般会計）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稲敷地方広域市町村圏事務組合（一般会計）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稲敷地方広域市町村圏事務組合（水防事業特別会計）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h14sFzZy7d5YV85ScUlKCQY8ib0VA0S1sqvqIG7hLyko/ZF1m+ICH6c3dCPvlqF6OQmrdcx+mPMDFxtiUzGKbw==" saltValue="i5Y7sstWqfIFEHivDT0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8.2799999999999994</v>
      </c>
      <c r="G34" s="33">
        <v>7.08</v>
      </c>
      <c r="H34" s="33">
        <v>8.6300000000000008</v>
      </c>
      <c r="I34" s="33">
        <v>6.14</v>
      </c>
      <c r="J34" s="34">
        <v>6.21</v>
      </c>
      <c r="K34" s="22"/>
      <c r="L34" s="22"/>
      <c r="M34" s="22"/>
      <c r="N34" s="22"/>
      <c r="O34" s="22"/>
      <c r="P34" s="22"/>
    </row>
    <row r="35" spans="1:16" ht="39" customHeight="1">
      <c r="A35" s="22"/>
      <c r="B35" s="35"/>
      <c r="C35" s="1218" t="s">
        <v>551</v>
      </c>
      <c r="D35" s="1219"/>
      <c r="E35" s="1220"/>
      <c r="F35" s="36">
        <v>0.56000000000000005</v>
      </c>
      <c r="G35" s="37">
        <v>1.29</v>
      </c>
      <c r="H35" s="37">
        <v>0.49</v>
      </c>
      <c r="I35" s="37">
        <v>1.27</v>
      </c>
      <c r="J35" s="38">
        <v>0.74</v>
      </c>
      <c r="K35" s="22"/>
      <c r="L35" s="22"/>
      <c r="M35" s="22"/>
      <c r="N35" s="22"/>
      <c r="O35" s="22"/>
      <c r="P35" s="22"/>
    </row>
    <row r="36" spans="1:16" ht="39" customHeight="1">
      <c r="A36" s="22"/>
      <c r="B36" s="35"/>
      <c r="C36" s="1218" t="s">
        <v>552</v>
      </c>
      <c r="D36" s="1219"/>
      <c r="E36" s="1220"/>
      <c r="F36" s="36">
        <v>0.25</v>
      </c>
      <c r="G36" s="37">
        <v>0.68</v>
      </c>
      <c r="H36" s="37">
        <v>0.4</v>
      </c>
      <c r="I36" s="37">
        <v>0.28000000000000003</v>
      </c>
      <c r="J36" s="38">
        <v>0.4</v>
      </c>
      <c r="K36" s="22"/>
      <c r="L36" s="22"/>
      <c r="M36" s="22"/>
      <c r="N36" s="22"/>
      <c r="O36" s="22"/>
      <c r="P36" s="22"/>
    </row>
    <row r="37" spans="1:16" ht="39" customHeight="1">
      <c r="A37" s="22"/>
      <c r="B37" s="35"/>
      <c r="C37" s="1218" t="s">
        <v>553</v>
      </c>
      <c r="D37" s="1219"/>
      <c r="E37" s="1220"/>
      <c r="F37" s="36">
        <v>0.01</v>
      </c>
      <c r="G37" s="37">
        <v>0</v>
      </c>
      <c r="H37" s="37">
        <v>0</v>
      </c>
      <c r="I37" s="37">
        <v>0.01</v>
      </c>
      <c r="J37" s="38">
        <v>0.01</v>
      </c>
      <c r="K37" s="22"/>
      <c r="L37" s="22"/>
      <c r="M37" s="22"/>
      <c r="N37" s="22"/>
      <c r="O37" s="22"/>
      <c r="P37" s="22"/>
    </row>
    <row r="38" spans="1:16" ht="39" customHeight="1">
      <c r="A38" s="22"/>
      <c r="B38" s="35"/>
      <c r="C38" s="1218" t="s">
        <v>554</v>
      </c>
      <c r="D38" s="1219"/>
      <c r="E38" s="1220"/>
      <c r="F38" s="36">
        <v>0.01</v>
      </c>
      <c r="G38" s="37">
        <v>0.01</v>
      </c>
      <c r="H38" s="37">
        <v>0</v>
      </c>
      <c r="I38" s="37">
        <v>0</v>
      </c>
      <c r="J38" s="38">
        <v>0</v>
      </c>
      <c r="K38" s="22"/>
      <c r="L38" s="22"/>
      <c r="M38" s="22"/>
      <c r="N38" s="22"/>
      <c r="O38" s="22"/>
      <c r="P38" s="22"/>
    </row>
    <row r="39" spans="1:16" ht="39" customHeight="1">
      <c r="A39" s="22"/>
      <c r="B39" s="35"/>
      <c r="C39" s="1218" t="s">
        <v>555</v>
      </c>
      <c r="D39" s="1219"/>
      <c r="E39" s="1220"/>
      <c r="F39" s="36">
        <v>0</v>
      </c>
      <c r="G39" s="37">
        <v>0</v>
      </c>
      <c r="H39" s="37">
        <v>0</v>
      </c>
      <c r="I39" s="37">
        <v>0</v>
      </c>
      <c r="J39" s="38">
        <v>0</v>
      </c>
      <c r="K39" s="22"/>
      <c r="L39" s="22"/>
      <c r="M39" s="22"/>
      <c r="N39" s="22"/>
      <c r="O39" s="22"/>
      <c r="P39" s="22"/>
    </row>
    <row r="40" spans="1:16" ht="39" customHeight="1">
      <c r="A40" s="22"/>
      <c r="B40" s="35"/>
      <c r="C40" s="1218" t="s">
        <v>556</v>
      </c>
      <c r="D40" s="1219"/>
      <c r="E40" s="1220"/>
      <c r="F40" s="36">
        <v>0</v>
      </c>
      <c r="G40" s="37">
        <v>0</v>
      </c>
      <c r="H40" s="37">
        <v>0</v>
      </c>
      <c r="I40" s="37">
        <v>0</v>
      </c>
      <c r="J40" s="38">
        <v>0</v>
      </c>
      <c r="K40" s="22"/>
      <c r="L40" s="22"/>
      <c r="M40" s="22"/>
      <c r="N40" s="22"/>
      <c r="O40" s="22"/>
      <c r="P40" s="22"/>
    </row>
    <row r="41" spans="1:16" ht="39" customHeight="1">
      <c r="A41" s="22"/>
      <c r="B41" s="35"/>
      <c r="C41" s="1218" t="s">
        <v>557</v>
      </c>
      <c r="D41" s="1219"/>
      <c r="E41" s="1220"/>
      <c r="F41" s="36">
        <v>0</v>
      </c>
      <c r="G41" s="37">
        <v>0</v>
      </c>
      <c r="H41" s="37">
        <v>0</v>
      </c>
      <c r="I41" s="37">
        <v>0</v>
      </c>
      <c r="J41" s="38">
        <v>0</v>
      </c>
      <c r="K41" s="22"/>
      <c r="L41" s="22"/>
      <c r="M41" s="22"/>
      <c r="N41" s="22"/>
      <c r="O41" s="22"/>
      <c r="P41" s="22"/>
    </row>
    <row r="42" spans="1:16" ht="39" customHeight="1">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Ofv5yeGRTttbFmIWqq7YQHxaXYeGYvHDqhIdBw7HH/WzdjcR/pBv+R9H+d+exSUP5mWgeHslwMLa6bZehRPcw==" saltValue="kR3ooS5oR6W/MX9HUPOC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3193</v>
      </c>
      <c r="L45" s="60">
        <v>2977</v>
      </c>
      <c r="M45" s="60">
        <v>2737</v>
      </c>
      <c r="N45" s="60">
        <v>2554</v>
      </c>
      <c r="O45" s="61">
        <v>2578</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347</v>
      </c>
      <c r="L48" s="64">
        <v>367</v>
      </c>
      <c r="M48" s="64">
        <v>369</v>
      </c>
      <c r="N48" s="64">
        <v>478</v>
      </c>
      <c r="O48" s="65">
        <v>402</v>
      </c>
      <c r="P48" s="48"/>
      <c r="Q48" s="48"/>
      <c r="R48" s="48"/>
      <c r="S48" s="48"/>
      <c r="T48" s="48"/>
      <c r="U48" s="48"/>
    </row>
    <row r="49" spans="1:21" ht="30.75" customHeight="1">
      <c r="A49" s="48"/>
      <c r="B49" s="1236"/>
      <c r="C49" s="1237"/>
      <c r="D49" s="62"/>
      <c r="E49" s="1228" t="s">
        <v>16</v>
      </c>
      <c r="F49" s="1228"/>
      <c r="G49" s="1228"/>
      <c r="H49" s="1228"/>
      <c r="I49" s="1228"/>
      <c r="J49" s="1229"/>
      <c r="K49" s="63">
        <v>438</v>
      </c>
      <c r="L49" s="64">
        <v>146</v>
      </c>
      <c r="M49" s="64">
        <v>68</v>
      </c>
      <c r="N49" s="64">
        <v>76</v>
      </c>
      <c r="O49" s="65">
        <v>92</v>
      </c>
      <c r="P49" s="48"/>
      <c r="Q49" s="48"/>
      <c r="R49" s="48"/>
      <c r="S49" s="48"/>
      <c r="T49" s="48"/>
      <c r="U49" s="48"/>
    </row>
    <row r="50" spans="1:21" ht="30.75" customHeight="1">
      <c r="A50" s="48"/>
      <c r="B50" s="1236"/>
      <c r="C50" s="1237"/>
      <c r="D50" s="62"/>
      <c r="E50" s="1228" t="s">
        <v>17</v>
      </c>
      <c r="F50" s="1228"/>
      <c r="G50" s="1228"/>
      <c r="H50" s="1228"/>
      <c r="I50" s="1228"/>
      <c r="J50" s="1229"/>
      <c r="K50" s="63">
        <v>356</v>
      </c>
      <c r="L50" s="64">
        <v>334</v>
      </c>
      <c r="M50" s="64">
        <v>332</v>
      </c>
      <c r="N50" s="64">
        <v>330</v>
      </c>
      <c r="O50" s="65">
        <v>329</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3244</v>
      </c>
      <c r="L52" s="64">
        <v>3209</v>
      </c>
      <c r="M52" s="64">
        <v>2984</v>
      </c>
      <c r="N52" s="64">
        <v>2892</v>
      </c>
      <c r="O52" s="65">
        <v>2844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1090</v>
      </c>
      <c r="L53" s="69">
        <v>615</v>
      </c>
      <c r="M53" s="69">
        <v>522</v>
      </c>
      <c r="N53" s="69">
        <v>546</v>
      </c>
      <c r="O53" s="70">
        <v>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DjuWK36NNAQg37Egxd9lpsjEn00fmj1Kzniz25y56xOhOitQ5c4Y9Wu50J2ny0IwTllXYspGg0wGxfO0c52xg==" saltValue="BTptjuFzs8bkDJIOxVjG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4" t="s">
        <v>24</v>
      </c>
      <c r="C41" s="1255"/>
      <c r="D41" s="81"/>
      <c r="E41" s="1256" t="s">
        <v>25</v>
      </c>
      <c r="F41" s="1256"/>
      <c r="G41" s="1256"/>
      <c r="H41" s="1257"/>
      <c r="I41" s="82">
        <v>26097</v>
      </c>
      <c r="J41" s="83">
        <v>25298</v>
      </c>
      <c r="K41" s="83">
        <v>24737</v>
      </c>
      <c r="L41" s="83">
        <v>24597</v>
      </c>
      <c r="M41" s="84">
        <v>24033</v>
      </c>
    </row>
    <row r="42" spans="2:13" ht="27.75" customHeight="1">
      <c r="B42" s="1244"/>
      <c r="C42" s="1245"/>
      <c r="D42" s="85"/>
      <c r="E42" s="1248" t="s">
        <v>26</v>
      </c>
      <c r="F42" s="1248"/>
      <c r="G42" s="1248"/>
      <c r="H42" s="1249"/>
      <c r="I42" s="86">
        <v>3089</v>
      </c>
      <c r="J42" s="87">
        <v>2850</v>
      </c>
      <c r="K42" s="87">
        <v>2605</v>
      </c>
      <c r="L42" s="87">
        <v>2354</v>
      </c>
      <c r="M42" s="88">
        <v>2095</v>
      </c>
    </row>
    <row r="43" spans="2:13" ht="27.75" customHeight="1">
      <c r="B43" s="1244"/>
      <c r="C43" s="1245"/>
      <c r="D43" s="85"/>
      <c r="E43" s="1248" t="s">
        <v>27</v>
      </c>
      <c r="F43" s="1248"/>
      <c r="G43" s="1248"/>
      <c r="H43" s="1249"/>
      <c r="I43" s="86">
        <v>5636</v>
      </c>
      <c r="J43" s="87">
        <v>5159</v>
      </c>
      <c r="K43" s="87">
        <v>4834</v>
      </c>
      <c r="L43" s="87">
        <v>5128</v>
      </c>
      <c r="M43" s="88">
        <v>4974</v>
      </c>
    </row>
    <row r="44" spans="2:13" ht="27.75" customHeight="1">
      <c r="B44" s="1244"/>
      <c r="C44" s="1245"/>
      <c r="D44" s="85"/>
      <c r="E44" s="1248" t="s">
        <v>28</v>
      </c>
      <c r="F44" s="1248"/>
      <c r="G44" s="1248"/>
      <c r="H44" s="1249"/>
      <c r="I44" s="86">
        <v>516</v>
      </c>
      <c r="J44" s="87">
        <v>576</v>
      </c>
      <c r="K44" s="87">
        <v>736</v>
      </c>
      <c r="L44" s="87">
        <v>760</v>
      </c>
      <c r="M44" s="88">
        <v>695</v>
      </c>
    </row>
    <row r="45" spans="2:13" ht="27.75" customHeight="1">
      <c r="B45" s="1244"/>
      <c r="C45" s="1245"/>
      <c r="D45" s="85"/>
      <c r="E45" s="1248" t="s">
        <v>29</v>
      </c>
      <c r="F45" s="1248"/>
      <c r="G45" s="1248"/>
      <c r="H45" s="1249"/>
      <c r="I45" s="86">
        <v>2558</v>
      </c>
      <c r="J45" s="87">
        <v>2255</v>
      </c>
      <c r="K45" s="87">
        <v>1971</v>
      </c>
      <c r="L45" s="87">
        <v>1882</v>
      </c>
      <c r="M45" s="88">
        <v>1880</v>
      </c>
    </row>
    <row r="46" spans="2:13" ht="27.75" customHeight="1">
      <c r="B46" s="1244"/>
      <c r="C46" s="1245"/>
      <c r="D46" s="89"/>
      <c r="E46" s="1248" t="s">
        <v>30</v>
      </c>
      <c r="F46" s="1248"/>
      <c r="G46" s="1248"/>
      <c r="H46" s="1249"/>
      <c r="I46" s="86">
        <v>9</v>
      </c>
      <c r="J46" s="87">
        <v>5</v>
      </c>
      <c r="K46" s="87">
        <v>6</v>
      </c>
      <c r="L46" s="87">
        <v>7</v>
      </c>
      <c r="M46" s="88" t="s">
        <v>501</v>
      </c>
    </row>
    <row r="47" spans="2:13" ht="27.75" customHeight="1">
      <c r="B47" s="1244"/>
      <c r="C47" s="1245"/>
      <c r="D47" s="90"/>
      <c r="E47" s="1258" t="s">
        <v>31</v>
      </c>
      <c r="F47" s="1259"/>
      <c r="G47" s="1259"/>
      <c r="H47" s="1260"/>
      <c r="I47" s="86" t="s">
        <v>501</v>
      </c>
      <c r="J47" s="87" t="s">
        <v>501</v>
      </c>
      <c r="K47" s="87" t="s">
        <v>501</v>
      </c>
      <c r="L47" s="87" t="s">
        <v>501</v>
      </c>
      <c r="M47" s="88" t="s">
        <v>501</v>
      </c>
    </row>
    <row r="48" spans="2:13" ht="27.75" customHeight="1">
      <c r="B48" s="1244"/>
      <c r="C48" s="1245"/>
      <c r="D48" s="85"/>
      <c r="E48" s="1248" t="s">
        <v>32</v>
      </c>
      <c r="F48" s="1248"/>
      <c r="G48" s="1248"/>
      <c r="H48" s="1249"/>
      <c r="I48" s="86" t="s">
        <v>501</v>
      </c>
      <c r="J48" s="87" t="s">
        <v>501</v>
      </c>
      <c r="K48" s="87" t="s">
        <v>501</v>
      </c>
      <c r="L48" s="87" t="s">
        <v>501</v>
      </c>
      <c r="M48" s="88" t="s">
        <v>501</v>
      </c>
    </row>
    <row r="49" spans="2:13" ht="27.75" customHeight="1">
      <c r="B49" s="1246"/>
      <c r="C49" s="1247"/>
      <c r="D49" s="85"/>
      <c r="E49" s="1248" t="s">
        <v>33</v>
      </c>
      <c r="F49" s="1248"/>
      <c r="G49" s="1248"/>
      <c r="H49" s="1249"/>
      <c r="I49" s="86" t="s">
        <v>501</v>
      </c>
      <c r="J49" s="87" t="s">
        <v>501</v>
      </c>
      <c r="K49" s="87" t="s">
        <v>501</v>
      </c>
      <c r="L49" s="87" t="s">
        <v>501</v>
      </c>
      <c r="M49" s="88" t="s">
        <v>501</v>
      </c>
    </row>
    <row r="50" spans="2:13" ht="27.75" customHeight="1">
      <c r="B50" s="1242" t="s">
        <v>34</v>
      </c>
      <c r="C50" s="1243"/>
      <c r="D50" s="91"/>
      <c r="E50" s="1248" t="s">
        <v>35</v>
      </c>
      <c r="F50" s="1248"/>
      <c r="G50" s="1248"/>
      <c r="H50" s="1249"/>
      <c r="I50" s="86">
        <v>5793</v>
      </c>
      <c r="J50" s="87">
        <v>6609</v>
      </c>
      <c r="K50" s="87">
        <v>7200</v>
      </c>
      <c r="L50" s="87">
        <v>7502</v>
      </c>
      <c r="M50" s="88">
        <v>7636</v>
      </c>
    </row>
    <row r="51" spans="2:13" ht="27.75" customHeight="1">
      <c r="B51" s="1244"/>
      <c r="C51" s="1245"/>
      <c r="D51" s="85"/>
      <c r="E51" s="1248" t="s">
        <v>36</v>
      </c>
      <c r="F51" s="1248"/>
      <c r="G51" s="1248"/>
      <c r="H51" s="1249"/>
      <c r="I51" s="86">
        <v>3930</v>
      </c>
      <c r="J51" s="87">
        <v>4250</v>
      </c>
      <c r="K51" s="87">
        <v>4689</v>
      </c>
      <c r="L51" s="87">
        <v>5173</v>
      </c>
      <c r="M51" s="88">
        <v>5179</v>
      </c>
    </row>
    <row r="52" spans="2:13" ht="27.75" customHeight="1">
      <c r="B52" s="1246"/>
      <c r="C52" s="1247"/>
      <c r="D52" s="85"/>
      <c r="E52" s="1248" t="s">
        <v>37</v>
      </c>
      <c r="F52" s="1248"/>
      <c r="G52" s="1248"/>
      <c r="H52" s="1249"/>
      <c r="I52" s="86">
        <v>26419</v>
      </c>
      <c r="J52" s="87">
        <v>25894</v>
      </c>
      <c r="K52" s="87">
        <v>25440</v>
      </c>
      <c r="L52" s="87">
        <v>24809</v>
      </c>
      <c r="M52" s="88">
        <v>24126</v>
      </c>
    </row>
    <row r="53" spans="2:13" ht="27.75" customHeight="1" thickBot="1">
      <c r="B53" s="1250" t="s">
        <v>38</v>
      </c>
      <c r="C53" s="1251"/>
      <c r="D53" s="92"/>
      <c r="E53" s="1252" t="s">
        <v>39</v>
      </c>
      <c r="F53" s="1252"/>
      <c r="G53" s="1252"/>
      <c r="H53" s="1253"/>
      <c r="I53" s="93">
        <v>1762</v>
      </c>
      <c r="J53" s="94">
        <v>-610</v>
      </c>
      <c r="K53" s="94">
        <v>-2439</v>
      </c>
      <c r="L53" s="94">
        <v>-2756</v>
      </c>
      <c r="M53" s="95">
        <v>-3265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HDowK43Yd71BZP9Rpqo7zvfwxTgfh2vvRj6wPCt3L8+cxb2Z0pfCuQLDDZ6JwWF0/wE1ZVLyjFUrpDEyY4fnQ==" saltValue="FU/+2drZmgMAs8Yb2rzs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2784</v>
      </c>
      <c r="G55" s="107">
        <v>2777</v>
      </c>
      <c r="H55" s="108">
        <v>2778</v>
      </c>
    </row>
    <row r="56" spans="2:8" ht="52.5" customHeight="1">
      <c r="B56" s="109"/>
      <c r="C56" s="1271" t="s">
        <v>43</v>
      </c>
      <c r="D56" s="1271"/>
      <c r="E56" s="1272"/>
      <c r="F56" s="110">
        <v>1431</v>
      </c>
      <c r="G56" s="110">
        <v>1432</v>
      </c>
      <c r="H56" s="111">
        <v>1432</v>
      </c>
    </row>
    <row r="57" spans="2:8" ht="53.25" customHeight="1">
      <c r="B57" s="109"/>
      <c r="C57" s="1273" t="s">
        <v>44</v>
      </c>
      <c r="D57" s="1273"/>
      <c r="E57" s="1274"/>
      <c r="F57" s="112">
        <v>2210</v>
      </c>
      <c r="G57" s="112">
        <v>2434</v>
      </c>
      <c r="H57" s="113">
        <v>2283</v>
      </c>
    </row>
    <row r="58" spans="2:8" ht="45.75" customHeight="1">
      <c r="B58" s="114"/>
      <c r="C58" s="1261" t="s">
        <v>560</v>
      </c>
      <c r="D58" s="1262"/>
      <c r="E58" s="1263"/>
      <c r="F58" s="115">
        <v>810</v>
      </c>
      <c r="G58" s="115">
        <v>638</v>
      </c>
      <c r="H58" s="116">
        <v>606</v>
      </c>
    </row>
    <row r="59" spans="2:8" ht="45.75" customHeight="1">
      <c r="B59" s="114"/>
      <c r="C59" s="1261" t="s">
        <v>561</v>
      </c>
      <c r="D59" s="1262"/>
      <c r="E59" s="1263"/>
      <c r="F59" s="115">
        <v>147</v>
      </c>
      <c r="G59" s="115">
        <v>334</v>
      </c>
      <c r="H59" s="116">
        <v>452</v>
      </c>
    </row>
    <row r="60" spans="2:8" ht="45.75" customHeight="1">
      <c r="B60" s="114"/>
      <c r="C60" s="1261" t="s">
        <v>562</v>
      </c>
      <c r="D60" s="1262"/>
      <c r="E60" s="1263"/>
      <c r="F60" s="115">
        <v>462</v>
      </c>
      <c r="G60" s="115">
        <v>519</v>
      </c>
      <c r="H60" s="116">
        <v>432</v>
      </c>
    </row>
    <row r="61" spans="2:8" ht="45.75" customHeight="1">
      <c r="B61" s="114"/>
      <c r="C61" s="1261" t="s">
        <v>563</v>
      </c>
      <c r="D61" s="1262"/>
      <c r="E61" s="1263"/>
      <c r="F61" s="115">
        <v>224</v>
      </c>
      <c r="G61" s="115">
        <v>386</v>
      </c>
      <c r="H61" s="116">
        <v>346</v>
      </c>
    </row>
    <row r="62" spans="2:8" ht="45.75" customHeight="1" thickBot="1">
      <c r="B62" s="117"/>
      <c r="C62" s="1264" t="s">
        <v>564</v>
      </c>
      <c r="D62" s="1265"/>
      <c r="E62" s="1266"/>
      <c r="F62" s="118">
        <v>331</v>
      </c>
      <c r="G62" s="118">
        <v>331</v>
      </c>
      <c r="H62" s="119">
        <v>331</v>
      </c>
    </row>
    <row r="63" spans="2:8" ht="52.5" customHeight="1" thickBot="1">
      <c r="B63" s="120"/>
      <c r="C63" s="1267" t="s">
        <v>45</v>
      </c>
      <c r="D63" s="1267"/>
      <c r="E63" s="1268"/>
      <c r="F63" s="121">
        <v>6426</v>
      </c>
      <c r="G63" s="121">
        <v>6643</v>
      </c>
      <c r="H63" s="122">
        <v>6493</v>
      </c>
    </row>
    <row r="64" spans="2:8" ht="15" customHeight="1"/>
    <row r="65" ht="0" hidden="1" customHeight="1"/>
    <row r="66" ht="0" hidden="1" customHeight="1"/>
  </sheetData>
  <sheetProtection algorithmName="SHA-512" hashValue="UBFUSBQbmG/x4433ImA10BLTF4JtFYuHtd4S3mq+eFeCgXc80VmSl+aW0WntgC7atudJFWq1/57TIrgwMBawoQ==" saltValue="NvK2LQFAXOGy7GcUrXY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3"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583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585</v>
      </c>
      <c r="AO51" s="1293"/>
      <c r="AP51" s="1293"/>
      <c r="AQ51" s="1293"/>
      <c r="AR51" s="1293"/>
      <c r="AS51" s="1293"/>
      <c r="AT51" s="1293"/>
      <c r="AU51" s="1293"/>
      <c r="AV51" s="1293"/>
      <c r="AW51" s="1293"/>
      <c r="AX51" s="1293"/>
      <c r="AY51" s="1293"/>
      <c r="AZ51" s="1293"/>
      <c r="BA51" s="1293"/>
      <c r="BB51" s="1293" t="s">
        <v>586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53.8</v>
      </c>
      <c r="CG53" s="1276"/>
      <c r="CH53" s="1276"/>
      <c r="CI53" s="1276"/>
      <c r="CJ53" s="1276"/>
      <c r="CK53" s="1276"/>
      <c r="CL53" s="1276"/>
      <c r="CM53" s="1276"/>
      <c r="CN53" s="1276">
        <v>55.6</v>
      </c>
      <c r="CO53" s="1276"/>
      <c r="CP53" s="1276"/>
      <c r="CQ53" s="1276"/>
      <c r="CR53" s="1276"/>
      <c r="CS53" s="1276"/>
      <c r="CT53" s="1276"/>
      <c r="CU53" s="1276"/>
      <c r="CV53" s="1276">
        <v>57.4</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c r="B73" s="374"/>
      <c r="G73" s="1291"/>
      <c r="H73" s="1291"/>
      <c r="I73" s="1291"/>
      <c r="J73" s="1291"/>
      <c r="K73" s="1296"/>
      <c r="L73" s="1296"/>
      <c r="M73" s="1296"/>
      <c r="N73" s="1296"/>
      <c r="AM73" s="383"/>
      <c r="AN73" s="1293" t="s">
        <v>585</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76">
        <v>13.8</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593</v>
      </c>
      <c r="BC75" s="1293"/>
      <c r="BD75" s="1293"/>
      <c r="BE75" s="1293"/>
      <c r="BF75" s="1293"/>
      <c r="BG75" s="1293"/>
      <c r="BH75" s="1293"/>
      <c r="BI75" s="1293"/>
      <c r="BJ75" s="1293"/>
      <c r="BK75" s="1293"/>
      <c r="BL75" s="1293"/>
      <c r="BM75" s="1293"/>
      <c r="BN75" s="1293"/>
      <c r="BO75" s="1293"/>
      <c r="BP75" s="1276">
        <v>9.6</v>
      </c>
      <c r="BQ75" s="1276"/>
      <c r="BR75" s="1276"/>
      <c r="BS75" s="1276"/>
      <c r="BT75" s="1276"/>
      <c r="BU75" s="1276"/>
      <c r="BV75" s="1276"/>
      <c r="BW75" s="1276"/>
      <c r="BX75" s="1276">
        <v>7.7</v>
      </c>
      <c r="BY75" s="1276"/>
      <c r="BZ75" s="1276"/>
      <c r="CA75" s="1276"/>
      <c r="CB75" s="1276"/>
      <c r="CC75" s="1276"/>
      <c r="CD75" s="1276"/>
      <c r="CE75" s="1276"/>
      <c r="CF75" s="1276">
        <v>5.8</v>
      </c>
      <c r="CG75" s="1276"/>
      <c r="CH75" s="1276"/>
      <c r="CI75" s="1276"/>
      <c r="CJ75" s="1276"/>
      <c r="CK75" s="1276"/>
      <c r="CL75" s="1276"/>
      <c r="CM75" s="1276"/>
      <c r="CN75" s="1276">
        <v>4.4000000000000004</v>
      </c>
      <c r="CO75" s="1276"/>
      <c r="CP75" s="1276"/>
      <c r="CQ75" s="1276"/>
      <c r="CR75" s="1276"/>
      <c r="CS75" s="1276"/>
      <c r="CT75" s="1276"/>
      <c r="CU75" s="1276"/>
      <c r="CV75" s="1276">
        <v>4.2</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588</v>
      </c>
      <c r="AO77" s="1290"/>
      <c r="AP77" s="1290"/>
      <c r="AQ77" s="1290"/>
      <c r="AR77" s="1290"/>
      <c r="AS77" s="1290"/>
      <c r="AT77" s="1290"/>
      <c r="AU77" s="1290"/>
      <c r="AV77" s="1290"/>
      <c r="AW77" s="1290"/>
      <c r="AX77" s="1290"/>
      <c r="AY77" s="1290"/>
      <c r="AZ77" s="1290"/>
      <c r="BA77" s="1290"/>
      <c r="BB77" s="1293" t="s">
        <v>586</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594</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JSjfB4vY+sQTONx8CwDYANVdNnFLotT0gPUA5PsFlmwADxMwZN3l0kDG+3ylPjxt8DeFHRHLsQdR9sSoTcdDw==" saltValue="GQ/J2UMWZwED5mHqCRTH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G103" zoomScale="75" zoomScaleNormal="75"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2zQ2aLdedLRujtbnNhxp7jB9rz5NgaxH/3vOdNB+vE3l+6B68brWgdLp5FJQHMZymr9e2InOZNBoPaKllThNw==" saltValue="I0IkKrV+T7lPrRmxPCbJy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5" zoomScaleNormal="7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Ml0r/3xQd+nHjYJOYjNtaRpePkGapjVhrdjIxfwgcrKsX5PM/TSCyAqLfVLf7LxnqoGBlKbnT3UGyCVTi9Tew==" saltValue="uSy5O1NLWvWizA+1KPDcf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33820</v>
      </c>
      <c r="E3" s="141"/>
      <c r="F3" s="142">
        <v>63956</v>
      </c>
      <c r="G3" s="143"/>
      <c r="H3" s="144"/>
    </row>
    <row r="4" spans="1:8">
      <c r="A4" s="145"/>
      <c r="B4" s="146"/>
      <c r="C4" s="147"/>
      <c r="D4" s="148">
        <v>12348</v>
      </c>
      <c r="E4" s="149"/>
      <c r="F4" s="150">
        <v>29239</v>
      </c>
      <c r="G4" s="151"/>
      <c r="H4" s="152"/>
    </row>
    <row r="5" spans="1:8">
      <c r="A5" s="133" t="s">
        <v>536</v>
      </c>
      <c r="B5" s="138"/>
      <c r="C5" s="139"/>
      <c r="D5" s="140">
        <v>20009</v>
      </c>
      <c r="E5" s="141"/>
      <c r="F5" s="142">
        <v>66255</v>
      </c>
      <c r="G5" s="143"/>
      <c r="H5" s="144"/>
    </row>
    <row r="6" spans="1:8">
      <c r="A6" s="145"/>
      <c r="B6" s="146"/>
      <c r="C6" s="147"/>
      <c r="D6" s="148">
        <v>14576</v>
      </c>
      <c r="E6" s="149"/>
      <c r="F6" s="150">
        <v>31822</v>
      </c>
      <c r="G6" s="151"/>
      <c r="H6" s="152"/>
    </row>
    <row r="7" spans="1:8">
      <c r="A7" s="133" t="s">
        <v>537</v>
      </c>
      <c r="B7" s="138"/>
      <c r="C7" s="139"/>
      <c r="D7" s="140">
        <v>20387</v>
      </c>
      <c r="E7" s="141"/>
      <c r="F7" s="142">
        <v>47278</v>
      </c>
      <c r="G7" s="143"/>
      <c r="H7" s="144"/>
    </row>
    <row r="8" spans="1:8">
      <c r="A8" s="145"/>
      <c r="B8" s="146"/>
      <c r="C8" s="147"/>
      <c r="D8" s="148">
        <v>17198</v>
      </c>
      <c r="E8" s="149"/>
      <c r="F8" s="150">
        <v>24096</v>
      </c>
      <c r="G8" s="151"/>
      <c r="H8" s="152"/>
    </row>
    <row r="9" spans="1:8">
      <c r="A9" s="133" t="s">
        <v>538</v>
      </c>
      <c r="B9" s="138"/>
      <c r="C9" s="139"/>
      <c r="D9" s="140">
        <v>28309</v>
      </c>
      <c r="E9" s="141"/>
      <c r="F9" s="142">
        <v>44504</v>
      </c>
      <c r="G9" s="143"/>
      <c r="H9" s="144"/>
    </row>
    <row r="10" spans="1:8">
      <c r="A10" s="145"/>
      <c r="B10" s="146"/>
      <c r="C10" s="147"/>
      <c r="D10" s="148">
        <v>27478</v>
      </c>
      <c r="E10" s="149"/>
      <c r="F10" s="150">
        <v>25876</v>
      </c>
      <c r="G10" s="151"/>
      <c r="H10" s="152"/>
    </row>
    <row r="11" spans="1:8">
      <c r="A11" s="133" t="s">
        <v>539</v>
      </c>
      <c r="B11" s="138"/>
      <c r="C11" s="139"/>
      <c r="D11" s="140">
        <v>24025</v>
      </c>
      <c r="E11" s="141"/>
      <c r="F11" s="142">
        <v>47820</v>
      </c>
      <c r="G11" s="143"/>
      <c r="H11" s="144"/>
    </row>
    <row r="12" spans="1:8">
      <c r="A12" s="145"/>
      <c r="B12" s="146"/>
      <c r="C12" s="153"/>
      <c r="D12" s="148">
        <v>21041</v>
      </c>
      <c r="E12" s="149"/>
      <c r="F12" s="150">
        <v>25855</v>
      </c>
      <c r="G12" s="151"/>
      <c r="H12" s="152"/>
    </row>
    <row r="13" spans="1:8">
      <c r="A13" s="133"/>
      <c r="B13" s="138"/>
      <c r="C13" s="154"/>
      <c r="D13" s="155">
        <v>25310</v>
      </c>
      <c r="E13" s="156"/>
      <c r="F13" s="157">
        <v>53963</v>
      </c>
      <c r="G13" s="158"/>
      <c r="H13" s="144"/>
    </row>
    <row r="14" spans="1:8">
      <c r="A14" s="145"/>
      <c r="B14" s="146"/>
      <c r="C14" s="147"/>
      <c r="D14" s="148">
        <v>18528</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8.2899999999999991</v>
      </c>
      <c r="C19" s="159">
        <f>ROUND(VALUE(SUBSTITUTE(実質収支比率等に係る経年分析!G$48,"▲","-")),2)</f>
        <v>7.08</v>
      </c>
      <c r="D19" s="159">
        <f>ROUND(VALUE(SUBSTITUTE(実質収支比率等に係る経年分析!H$48,"▲","-")),2)</f>
        <v>8.64</v>
      </c>
      <c r="E19" s="159">
        <f>ROUND(VALUE(SUBSTITUTE(実質収支比率等に係る経年分析!I$48,"▲","-")),2)</f>
        <v>6.15</v>
      </c>
      <c r="F19" s="159">
        <f>ROUND(VALUE(SUBSTITUTE(実質収支比率等に係る経年分析!J$48,"▲","-")),2)</f>
        <v>6.22</v>
      </c>
    </row>
    <row r="20" spans="1:11">
      <c r="A20" s="159" t="s">
        <v>49</v>
      </c>
      <c r="B20" s="159">
        <f>ROUND(VALUE(SUBSTITUTE(実質収支比率等に係る経年分析!F$47,"▲","-")),2)</f>
        <v>12.97</v>
      </c>
      <c r="C20" s="159">
        <f>ROUND(VALUE(SUBSTITUTE(実質収支比率等に係る経年分析!G$47,"▲","-")),2)</f>
        <v>17.190000000000001</v>
      </c>
      <c r="D20" s="159">
        <f>ROUND(VALUE(SUBSTITUTE(実質収支比率等に係る経年分析!H$47,"▲","-")),2)</f>
        <v>18.43</v>
      </c>
      <c r="E20" s="159">
        <f>ROUND(VALUE(SUBSTITUTE(実質収支比率等に係る経年分析!I$47,"▲","-")),2)</f>
        <v>18.5</v>
      </c>
      <c r="F20" s="159">
        <f>ROUND(VALUE(SUBSTITUTE(実質収支比率等に係る経年分析!J$47,"▲","-")),2)</f>
        <v>18.48</v>
      </c>
    </row>
    <row r="21" spans="1:11">
      <c r="A21" s="159" t="s">
        <v>50</v>
      </c>
      <c r="B21" s="159">
        <f>IF(ISNUMBER(VALUE(SUBSTITUTE(実質収支比率等に係る経年分析!F$49,"▲","-"))),ROUND(VALUE(SUBSTITUTE(実質収支比率等に係る経年分析!F$49,"▲","-")),2),NA())</f>
        <v>4.47</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2.93</v>
      </c>
      <c r="E21" s="159">
        <f>IF(ISNUMBER(VALUE(SUBSTITUTE(実質収支比率等に係る経年分析!I$49,"▲","-"))),ROUND(VALUE(SUBSTITUTE(実質収支比率等に係る経年分析!I$49,"▲","-")),2),NA())</f>
        <v>-2.6</v>
      </c>
      <c r="F21" s="159">
        <f>IF(ISNUMBER(VALUE(SUBSTITUTE(実質収支比率等に係る経年分析!J$49,"▲","-"))),ROUND(VALUE(SUBSTITUTE(実質収支比率等に係る経年分析!J$49,"▲","-")),2),NA())</f>
        <v>0.09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龍ケ崎市介護サービス事業特別会計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龍ケ崎市障がい児支援サービス事業特別会計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龍ケ崎市農業集落排水事業特別会計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龍ケ崎市公共下水道事業特別会計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龍ケ崎市後期高齢者医療事業特別会計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龍ケ崎市介護保険事業特別会計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0.28000000000000003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c r="A35" s="160" t="str">
        <f>IF(連結実質赤字比率に係る赤字・黒字の構成分析!C$35="",NA(),連結実質赤字比率に係る赤字・黒字の構成分析!C$35)</f>
        <v>龍ケ崎市国民健康保険事業特別会計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0.56000000000000005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8.2799999999999994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8.6300000000000008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3244</v>
      </c>
      <c r="E42" s="161"/>
      <c r="F42" s="161"/>
      <c r="G42" s="161">
        <f>'実質公債費比率（分子）の構造'!L$52</f>
        <v>3209</v>
      </c>
      <c r="H42" s="161"/>
      <c r="I42" s="161"/>
      <c r="J42" s="161">
        <f>'実質公債費比率（分子）の構造'!M$52</f>
        <v>2984</v>
      </c>
      <c r="K42" s="161"/>
      <c r="L42" s="161"/>
      <c r="M42" s="161">
        <f>'実質公債費比率（分子）の構造'!N$52</f>
        <v>2892</v>
      </c>
      <c r="N42" s="161"/>
      <c r="O42" s="161"/>
      <c r="P42" s="161">
        <f>'実質公債費比率（分子）の構造'!O$52</f>
        <v>2844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356</v>
      </c>
      <c r="C44" s="161"/>
      <c r="D44" s="161"/>
      <c r="E44" s="161">
        <f>'実質公債費比率（分子）の構造'!L$50</f>
        <v>334</v>
      </c>
      <c r="F44" s="161"/>
      <c r="G44" s="161"/>
      <c r="H44" s="161">
        <f>'実質公債費比率（分子）の構造'!M$50</f>
        <v>332</v>
      </c>
      <c r="I44" s="161"/>
      <c r="J44" s="161"/>
      <c r="K44" s="161">
        <f>'実質公債費比率（分子）の構造'!N$50</f>
        <v>330</v>
      </c>
      <c r="L44" s="161"/>
      <c r="M44" s="161"/>
      <c r="N44" s="161">
        <f>'実質公債費比率（分子）の構造'!O$50</f>
        <v>329</v>
      </c>
      <c r="O44" s="161"/>
      <c r="P44" s="161"/>
    </row>
    <row r="45" spans="1:16">
      <c r="A45" s="161" t="s">
        <v>60</v>
      </c>
      <c r="B45" s="161">
        <f>'実質公債費比率（分子）の構造'!K$49</f>
        <v>438</v>
      </c>
      <c r="C45" s="161"/>
      <c r="D45" s="161"/>
      <c r="E45" s="161">
        <f>'実質公債費比率（分子）の構造'!L$49</f>
        <v>146</v>
      </c>
      <c r="F45" s="161"/>
      <c r="G45" s="161"/>
      <c r="H45" s="161">
        <f>'実質公債費比率（分子）の構造'!M$49</f>
        <v>68</v>
      </c>
      <c r="I45" s="161"/>
      <c r="J45" s="161"/>
      <c r="K45" s="161">
        <f>'実質公債費比率（分子）の構造'!N$49</f>
        <v>76</v>
      </c>
      <c r="L45" s="161"/>
      <c r="M45" s="161"/>
      <c r="N45" s="161">
        <f>'実質公債費比率（分子）の構造'!O$49</f>
        <v>92</v>
      </c>
      <c r="O45" s="161"/>
      <c r="P45" s="161"/>
    </row>
    <row r="46" spans="1:16">
      <c r="A46" s="161" t="s">
        <v>61</v>
      </c>
      <c r="B46" s="161">
        <f>'実質公債費比率（分子）の構造'!K$48</f>
        <v>347</v>
      </c>
      <c r="C46" s="161"/>
      <c r="D46" s="161"/>
      <c r="E46" s="161">
        <f>'実質公債費比率（分子）の構造'!L$48</f>
        <v>367</v>
      </c>
      <c r="F46" s="161"/>
      <c r="G46" s="161"/>
      <c r="H46" s="161">
        <f>'実質公債費比率（分子）の構造'!M$48</f>
        <v>369</v>
      </c>
      <c r="I46" s="161"/>
      <c r="J46" s="161"/>
      <c r="K46" s="161">
        <f>'実質公債費比率（分子）の構造'!N$48</f>
        <v>478</v>
      </c>
      <c r="L46" s="161"/>
      <c r="M46" s="161"/>
      <c r="N46" s="161">
        <f>'実質公債費比率（分子）の構造'!O$48</f>
        <v>402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3193</v>
      </c>
      <c r="C49" s="161"/>
      <c r="D49" s="161"/>
      <c r="E49" s="161">
        <f>'実質公債費比率（分子）の構造'!L$45</f>
        <v>2977</v>
      </c>
      <c r="F49" s="161"/>
      <c r="G49" s="161"/>
      <c r="H49" s="161">
        <f>'実質公債費比率（分子）の構造'!M$45</f>
        <v>2737</v>
      </c>
      <c r="I49" s="161"/>
      <c r="J49" s="161"/>
      <c r="K49" s="161">
        <f>'実質公債費比率（分子）の構造'!N$45</f>
        <v>2554</v>
      </c>
      <c r="L49" s="161"/>
      <c r="M49" s="161"/>
      <c r="N49" s="161">
        <f>'実質公債費比率（分子）の構造'!O$45</f>
        <v>2578</v>
      </c>
      <c r="O49" s="161"/>
      <c r="P49" s="161"/>
    </row>
    <row r="50" spans="1:16">
      <c r="A50" s="161" t="s">
        <v>65</v>
      </c>
      <c r="B50" s="161" t="e">
        <f>NA()</f>
        <v>#N/A</v>
      </c>
      <c r="C50" s="161">
        <f>IF(ISNUMBER('実質公債費比率（分子）の構造'!K$53),'実質公債費比率（分子）の構造'!K$53,NA())</f>
        <v>1090</v>
      </c>
      <c r="D50" s="161" t="e">
        <f>NA()</f>
        <v>#N/A</v>
      </c>
      <c r="E50" s="161" t="e">
        <f>NA()</f>
        <v>#N/A</v>
      </c>
      <c r="F50" s="161">
        <f>IF(ISNUMBER('実質公債費比率（分子）の構造'!L$53),'実質公債費比率（分子）の構造'!L$53,NA())</f>
        <v>615</v>
      </c>
      <c r="G50" s="161" t="e">
        <f>NA()</f>
        <v>#N/A</v>
      </c>
      <c r="H50" s="161" t="e">
        <f>NA()</f>
        <v>#N/A</v>
      </c>
      <c r="I50" s="161">
        <f>IF(ISNUMBER('実質公債費比率（分子）の構造'!M$53),'実質公債費比率（分子）の構造'!M$53,NA())</f>
        <v>522</v>
      </c>
      <c r="J50" s="161" t="e">
        <f>NA()</f>
        <v>#N/A</v>
      </c>
      <c r="K50" s="161" t="e">
        <f>NA()</f>
        <v>#N/A</v>
      </c>
      <c r="L50" s="161">
        <f>IF(ISNUMBER('実質公債費比率（分子）の構造'!N$53),'実質公債費比率（分子）の構造'!N$53,NA())</f>
        <v>546</v>
      </c>
      <c r="M50" s="161" t="e">
        <f>NA()</f>
        <v>#N/A</v>
      </c>
      <c r="N50" s="161" t="e">
        <f>NA()</f>
        <v>#N/A</v>
      </c>
      <c r="O50" s="161">
        <f>IF(ISNUMBER('実質公債費比率（分子）の構造'!O$53),'実質公債費比率（分子）の構造'!O$53,NA())</f>
        <v>557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26419</v>
      </c>
      <c r="E56" s="160"/>
      <c r="F56" s="160"/>
      <c r="G56" s="160">
        <f>'将来負担比率（分子）の構造'!J$52</f>
        <v>25894</v>
      </c>
      <c r="H56" s="160"/>
      <c r="I56" s="160"/>
      <c r="J56" s="160">
        <f>'将来負担比率（分子）の構造'!K$52</f>
        <v>25440</v>
      </c>
      <c r="K56" s="160"/>
      <c r="L56" s="160"/>
      <c r="M56" s="160">
        <f>'将来負担比率（分子）の構造'!L$52</f>
        <v>24809</v>
      </c>
      <c r="N56" s="160"/>
      <c r="O56" s="160"/>
      <c r="P56" s="160">
        <f>'将来負担比率（分子）の構造'!M$52</f>
        <v>24126</v>
      </c>
    </row>
    <row r="57" spans="1:16">
      <c r="A57" s="160" t="s">
        <v>36</v>
      </c>
      <c r="B57" s="160"/>
      <c r="C57" s="160"/>
      <c r="D57" s="160">
        <f>'将来負担比率（分子）の構造'!I$51</f>
        <v>3930</v>
      </c>
      <c r="E57" s="160"/>
      <c r="F57" s="160"/>
      <c r="G57" s="160">
        <f>'将来負担比率（分子）の構造'!J$51</f>
        <v>4250</v>
      </c>
      <c r="H57" s="160"/>
      <c r="I57" s="160"/>
      <c r="J57" s="160">
        <f>'将来負担比率（分子）の構造'!K$51</f>
        <v>4689</v>
      </c>
      <c r="K57" s="160"/>
      <c r="L57" s="160"/>
      <c r="M57" s="160">
        <f>'将来負担比率（分子）の構造'!L$51</f>
        <v>5173</v>
      </c>
      <c r="N57" s="160"/>
      <c r="O57" s="160"/>
      <c r="P57" s="160">
        <f>'将来負担比率（分子）の構造'!M$51</f>
        <v>5179</v>
      </c>
    </row>
    <row r="58" spans="1:16">
      <c r="A58" s="160" t="s">
        <v>35</v>
      </c>
      <c r="B58" s="160"/>
      <c r="C58" s="160"/>
      <c r="D58" s="160">
        <f>'将来負担比率（分子）の構造'!I$50</f>
        <v>5793</v>
      </c>
      <c r="E58" s="160"/>
      <c r="F58" s="160"/>
      <c r="G58" s="160">
        <f>'将来負担比率（分子）の構造'!J$50</f>
        <v>6609</v>
      </c>
      <c r="H58" s="160"/>
      <c r="I58" s="160"/>
      <c r="J58" s="160">
        <f>'将来負担比率（分子）の構造'!K$50</f>
        <v>7200</v>
      </c>
      <c r="K58" s="160"/>
      <c r="L58" s="160"/>
      <c r="M58" s="160">
        <f>'将来負担比率（分子）の構造'!L$50</f>
        <v>7502</v>
      </c>
      <c r="N58" s="160"/>
      <c r="O58" s="160"/>
      <c r="P58" s="160">
        <f>'将来負担比率（分子）の構造'!M$50</f>
        <v>7636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9</v>
      </c>
      <c r="C61" s="160"/>
      <c r="D61" s="160"/>
      <c r="E61" s="160">
        <f>'将来負担比率（分子）の構造'!J$46</f>
        <v>5</v>
      </c>
      <c r="F61" s="160"/>
      <c r="G61" s="160"/>
      <c r="H61" s="160">
        <f>'将来負担比率（分子）の構造'!K$46</f>
        <v>6</v>
      </c>
      <c r="I61" s="160"/>
      <c r="J61" s="160"/>
      <c r="K61" s="160">
        <f>'将来負担比率（分子）の構造'!L$46</f>
        <v>7</v>
      </c>
      <c r="L61" s="160"/>
      <c r="M61" s="160"/>
      <c r="N61" s="160" t="str">
        <f>'将来負担比率（分子）の構造'!M$46</f>
        <v>-</v>
      </c>
      <c r="O61" s="160"/>
      <c r="P61" s="160"/>
    </row>
    <row r="62" spans="1:16">
      <c r="A62" s="160" t="s">
        <v>29</v>
      </c>
      <c r="B62" s="160">
        <f>'将来負担比率（分子）の構造'!I$45</f>
        <v>2558</v>
      </c>
      <c r="C62" s="160"/>
      <c r="D62" s="160"/>
      <c r="E62" s="160">
        <f>'将来負担比率（分子）の構造'!J$45</f>
        <v>2255</v>
      </c>
      <c r="F62" s="160"/>
      <c r="G62" s="160"/>
      <c r="H62" s="160">
        <f>'将来負担比率（分子）の構造'!K$45</f>
        <v>1971</v>
      </c>
      <c r="I62" s="160"/>
      <c r="J62" s="160"/>
      <c r="K62" s="160">
        <f>'将来負担比率（分子）の構造'!L$45</f>
        <v>1882</v>
      </c>
      <c r="L62" s="160"/>
      <c r="M62" s="160"/>
      <c r="N62" s="160">
        <f>'将来負担比率（分子）の構造'!M$45</f>
        <v>1880</v>
      </c>
      <c r="O62" s="160"/>
      <c r="P62" s="160"/>
    </row>
    <row r="63" spans="1:16">
      <c r="A63" s="160" t="s">
        <v>28</v>
      </c>
      <c r="B63" s="160">
        <f>'将来負担比率（分子）の構造'!I$44</f>
        <v>516</v>
      </c>
      <c r="C63" s="160"/>
      <c r="D63" s="160"/>
      <c r="E63" s="160">
        <f>'将来負担比率（分子）の構造'!J$44</f>
        <v>576</v>
      </c>
      <c r="F63" s="160"/>
      <c r="G63" s="160"/>
      <c r="H63" s="160">
        <f>'将来負担比率（分子）の構造'!K$44</f>
        <v>736</v>
      </c>
      <c r="I63" s="160"/>
      <c r="J63" s="160"/>
      <c r="K63" s="160">
        <f>'将来負担比率（分子）の構造'!L$44</f>
        <v>760</v>
      </c>
      <c r="L63" s="160"/>
      <c r="M63" s="160"/>
      <c r="N63" s="160">
        <f>'将来負担比率（分子）の構造'!M$44</f>
        <v>695</v>
      </c>
      <c r="O63" s="160"/>
      <c r="P63" s="160"/>
    </row>
    <row r="64" spans="1:16">
      <c r="A64" s="160" t="s">
        <v>27</v>
      </c>
      <c r="B64" s="160">
        <f>'将来負担比率（分子）の構造'!I$43</f>
        <v>5636</v>
      </c>
      <c r="C64" s="160"/>
      <c r="D64" s="160"/>
      <c r="E64" s="160">
        <f>'将来負担比率（分子）の構造'!J$43</f>
        <v>5159</v>
      </c>
      <c r="F64" s="160"/>
      <c r="G64" s="160"/>
      <c r="H64" s="160">
        <f>'将来負担比率（分子）の構造'!K$43</f>
        <v>4834</v>
      </c>
      <c r="I64" s="160"/>
      <c r="J64" s="160"/>
      <c r="K64" s="160">
        <f>'将来負担比率（分子）の構造'!L$43</f>
        <v>5128</v>
      </c>
      <c r="L64" s="160"/>
      <c r="M64" s="160"/>
      <c r="N64" s="160">
        <f>'将来負担比率（分子）の構造'!M$43</f>
        <v>4974</v>
      </c>
      <c r="O64" s="160"/>
      <c r="P64" s="160"/>
    </row>
    <row r="65" spans="1:16">
      <c r="A65" s="160" t="s">
        <v>26</v>
      </c>
      <c r="B65" s="160">
        <f>'将来負担比率（分子）の構造'!I$42</f>
        <v>3089</v>
      </c>
      <c r="C65" s="160"/>
      <c r="D65" s="160"/>
      <c r="E65" s="160">
        <f>'将来負担比率（分子）の構造'!J$42</f>
        <v>2850</v>
      </c>
      <c r="F65" s="160"/>
      <c r="G65" s="160"/>
      <c r="H65" s="160">
        <f>'将来負担比率（分子）の構造'!K$42</f>
        <v>2605</v>
      </c>
      <c r="I65" s="160"/>
      <c r="J65" s="160"/>
      <c r="K65" s="160">
        <f>'将来負担比率（分子）の構造'!L$42</f>
        <v>2354</v>
      </c>
      <c r="L65" s="160"/>
      <c r="M65" s="160"/>
      <c r="N65" s="160">
        <f>'将来負担比率（分子）の構造'!M$42</f>
        <v>2095</v>
      </c>
      <c r="O65" s="160"/>
      <c r="P65" s="160"/>
    </row>
    <row r="66" spans="1:16">
      <c r="A66" s="160" t="s">
        <v>25</v>
      </c>
      <c r="B66" s="160">
        <f>'将来負担比率（分子）の構造'!I$41</f>
        <v>26097</v>
      </c>
      <c r="C66" s="160"/>
      <c r="D66" s="160"/>
      <c r="E66" s="160">
        <f>'将来負担比率（分子）の構造'!J$41</f>
        <v>25298</v>
      </c>
      <c r="F66" s="160"/>
      <c r="G66" s="160"/>
      <c r="H66" s="160">
        <f>'将来負担比率（分子）の構造'!K$41</f>
        <v>24737</v>
      </c>
      <c r="I66" s="160"/>
      <c r="J66" s="160"/>
      <c r="K66" s="160">
        <f>'将来負担比率（分子）の構造'!L$41</f>
        <v>24597</v>
      </c>
      <c r="L66" s="160"/>
      <c r="M66" s="160"/>
      <c r="N66" s="160">
        <f>'将来負担比率（分子）の構造'!M$41</f>
        <v>24033</v>
      </c>
      <c r="O66" s="160"/>
      <c r="P66" s="160"/>
    </row>
    <row r="67" spans="1:16">
      <c r="A67" s="160" t="s">
        <v>69</v>
      </c>
      <c r="B67" s="160" t="e">
        <f>NA()</f>
        <v>#N/A</v>
      </c>
      <c r="C67" s="160">
        <f>IF(ISNUMBER('将来負担比率（分子）の構造'!I$53), IF('将来負担比率（分子）の構造'!I$53 &lt; 0, 0, '将来負担比率（分子）の構造'!I$53), NA())</f>
        <v>1762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2784</v>
      </c>
      <c r="C72" s="164">
        <f>基金残高に係る経年分析!G55</f>
        <v>2777</v>
      </c>
      <c r="D72" s="164">
        <f>基金残高に係る経年分析!H55</f>
        <v>2778</v>
      </c>
    </row>
    <row r="73" spans="1:16">
      <c r="A73" s="163" t="s">
        <v>72</v>
      </c>
      <c r="B73" s="164">
        <f>基金残高に係る経年分析!F56</f>
        <v>1431</v>
      </c>
      <c r="C73" s="164">
        <f>基金残高に係る経年分析!G56</f>
        <v>1432</v>
      </c>
      <c r="D73" s="164">
        <f>基金残高に係る経年分析!H56</f>
        <v>1432</v>
      </c>
    </row>
    <row r="74" spans="1:16">
      <c r="A74" s="163" t="s">
        <v>73</v>
      </c>
      <c r="B74" s="164">
        <f>基金残高に係る経年分析!F57</f>
        <v>2210</v>
      </c>
      <c r="C74" s="164">
        <f>基金残高に係る経年分析!G57</f>
        <v>2434</v>
      </c>
      <c r="D74" s="164">
        <f>基金残高に係る経年分析!H57</f>
        <v>2283</v>
      </c>
    </row>
  </sheetData>
  <sheetProtection algorithmName="SHA-512" hashValue="tNZ4lBSOjXyf+2TBfad12xh0xLMRMiE/adz/FqKpZIZGsSskSeSbR0VbfkUWClP2fl4DkB6DHFDNuvU1LIKfxQ==" saltValue="q70ooq06yQ0v7bOeRe1N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10166700</v>
      </c>
      <c r="S5" s="707"/>
      <c r="T5" s="707"/>
      <c r="U5" s="707"/>
      <c r="V5" s="707"/>
      <c r="W5" s="707"/>
      <c r="X5" s="707"/>
      <c r="Y5" s="753"/>
      <c r="Z5" s="771">
        <v>40.1</v>
      </c>
      <c r="AA5" s="771"/>
      <c r="AB5" s="771"/>
      <c r="AC5" s="771"/>
      <c r="AD5" s="772">
        <v>9585892</v>
      </c>
      <c r="AE5" s="772"/>
      <c r="AF5" s="772"/>
      <c r="AG5" s="772"/>
      <c r="AH5" s="772"/>
      <c r="AI5" s="772"/>
      <c r="AJ5" s="772"/>
      <c r="AK5" s="772"/>
      <c r="AL5" s="754">
        <v>67</v>
      </c>
      <c r="AM5" s="723"/>
      <c r="AN5" s="723"/>
      <c r="AO5" s="755"/>
      <c r="AP5" s="740" t="s">
        <v>222</v>
      </c>
      <c r="AQ5" s="741"/>
      <c r="AR5" s="741"/>
      <c r="AS5" s="741"/>
      <c r="AT5" s="741"/>
      <c r="AU5" s="741"/>
      <c r="AV5" s="741"/>
      <c r="AW5" s="741"/>
      <c r="AX5" s="741"/>
      <c r="AY5" s="741"/>
      <c r="AZ5" s="741"/>
      <c r="BA5" s="741"/>
      <c r="BB5" s="741"/>
      <c r="BC5" s="741"/>
      <c r="BD5" s="741"/>
      <c r="BE5" s="741"/>
      <c r="BF5" s="742"/>
      <c r="BG5" s="641">
        <v>9585892</v>
      </c>
      <c r="BH5" s="644"/>
      <c r="BI5" s="644"/>
      <c r="BJ5" s="644"/>
      <c r="BK5" s="644"/>
      <c r="BL5" s="644"/>
      <c r="BM5" s="644"/>
      <c r="BN5" s="645"/>
      <c r="BO5" s="703">
        <v>94.3</v>
      </c>
      <c r="BP5" s="703"/>
      <c r="BQ5" s="703"/>
      <c r="BR5" s="703"/>
      <c r="BS5" s="704">
        <v>114631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256453</v>
      </c>
      <c r="S6" s="644"/>
      <c r="T6" s="644"/>
      <c r="U6" s="644"/>
      <c r="V6" s="644"/>
      <c r="W6" s="644"/>
      <c r="X6" s="644"/>
      <c r="Y6" s="645"/>
      <c r="Z6" s="703">
        <v>1</v>
      </c>
      <c r="AA6" s="703"/>
      <c r="AB6" s="703"/>
      <c r="AC6" s="703"/>
      <c r="AD6" s="704">
        <v>256453</v>
      </c>
      <c r="AE6" s="704"/>
      <c r="AF6" s="704"/>
      <c r="AG6" s="704"/>
      <c r="AH6" s="704"/>
      <c r="AI6" s="704"/>
      <c r="AJ6" s="704"/>
      <c r="AK6" s="704"/>
      <c r="AL6" s="646">
        <v>1.8</v>
      </c>
      <c r="AM6" s="647"/>
      <c r="AN6" s="647"/>
      <c r="AO6" s="705"/>
      <c r="AP6" s="638" t="s">
        <v>227</v>
      </c>
      <c r="AQ6" s="639"/>
      <c r="AR6" s="639"/>
      <c r="AS6" s="639"/>
      <c r="AT6" s="639"/>
      <c r="AU6" s="639"/>
      <c r="AV6" s="639"/>
      <c r="AW6" s="639"/>
      <c r="AX6" s="639"/>
      <c r="AY6" s="639"/>
      <c r="AZ6" s="639"/>
      <c r="BA6" s="639"/>
      <c r="BB6" s="639"/>
      <c r="BC6" s="639"/>
      <c r="BD6" s="639"/>
      <c r="BE6" s="639"/>
      <c r="BF6" s="640"/>
      <c r="BG6" s="641">
        <v>9585892</v>
      </c>
      <c r="BH6" s="644"/>
      <c r="BI6" s="644"/>
      <c r="BJ6" s="644"/>
      <c r="BK6" s="644"/>
      <c r="BL6" s="644"/>
      <c r="BM6" s="644"/>
      <c r="BN6" s="645"/>
      <c r="BO6" s="703">
        <v>94.3</v>
      </c>
      <c r="BP6" s="703"/>
      <c r="BQ6" s="703"/>
      <c r="BR6" s="703"/>
      <c r="BS6" s="704">
        <v>114631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235547</v>
      </c>
      <c r="CS6" s="644"/>
      <c r="CT6" s="644"/>
      <c r="CU6" s="644"/>
      <c r="CV6" s="644"/>
      <c r="CW6" s="644"/>
      <c r="CX6" s="644"/>
      <c r="CY6" s="645"/>
      <c r="CZ6" s="754">
        <v>1</v>
      </c>
      <c r="DA6" s="723"/>
      <c r="DB6" s="723"/>
      <c r="DC6" s="757"/>
      <c r="DD6" s="649" t="s">
        <v>229</v>
      </c>
      <c r="DE6" s="644"/>
      <c r="DF6" s="644"/>
      <c r="DG6" s="644"/>
      <c r="DH6" s="644"/>
      <c r="DI6" s="644"/>
      <c r="DJ6" s="644"/>
      <c r="DK6" s="644"/>
      <c r="DL6" s="644"/>
      <c r="DM6" s="644"/>
      <c r="DN6" s="644"/>
      <c r="DO6" s="644"/>
      <c r="DP6" s="645"/>
      <c r="DQ6" s="649">
        <v>235540</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16384</v>
      </c>
      <c r="S7" s="644"/>
      <c r="T7" s="644"/>
      <c r="U7" s="644"/>
      <c r="V7" s="644"/>
      <c r="W7" s="644"/>
      <c r="X7" s="644"/>
      <c r="Y7" s="645"/>
      <c r="Z7" s="703">
        <v>0.1</v>
      </c>
      <c r="AA7" s="703"/>
      <c r="AB7" s="703"/>
      <c r="AC7" s="703"/>
      <c r="AD7" s="704">
        <v>16384</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4981360</v>
      </c>
      <c r="BH7" s="644"/>
      <c r="BI7" s="644"/>
      <c r="BJ7" s="644"/>
      <c r="BK7" s="644"/>
      <c r="BL7" s="644"/>
      <c r="BM7" s="644"/>
      <c r="BN7" s="645"/>
      <c r="BO7" s="703">
        <v>49</v>
      </c>
      <c r="BP7" s="703"/>
      <c r="BQ7" s="703"/>
      <c r="BR7" s="703"/>
      <c r="BS7" s="704">
        <v>114631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3643612</v>
      </c>
      <c r="CS7" s="644"/>
      <c r="CT7" s="644"/>
      <c r="CU7" s="644"/>
      <c r="CV7" s="644"/>
      <c r="CW7" s="644"/>
      <c r="CX7" s="644"/>
      <c r="CY7" s="645"/>
      <c r="CZ7" s="703">
        <v>15</v>
      </c>
      <c r="DA7" s="703"/>
      <c r="DB7" s="703"/>
      <c r="DC7" s="703"/>
      <c r="DD7" s="649">
        <v>340705</v>
      </c>
      <c r="DE7" s="644"/>
      <c r="DF7" s="644"/>
      <c r="DG7" s="644"/>
      <c r="DH7" s="644"/>
      <c r="DI7" s="644"/>
      <c r="DJ7" s="644"/>
      <c r="DK7" s="644"/>
      <c r="DL7" s="644"/>
      <c r="DM7" s="644"/>
      <c r="DN7" s="644"/>
      <c r="DO7" s="644"/>
      <c r="DP7" s="645"/>
      <c r="DQ7" s="649">
        <v>3018258</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49609</v>
      </c>
      <c r="S8" s="644"/>
      <c r="T8" s="644"/>
      <c r="U8" s="644"/>
      <c r="V8" s="644"/>
      <c r="W8" s="644"/>
      <c r="X8" s="644"/>
      <c r="Y8" s="645"/>
      <c r="Z8" s="703">
        <v>0.2</v>
      </c>
      <c r="AA8" s="703"/>
      <c r="AB8" s="703"/>
      <c r="AC8" s="703"/>
      <c r="AD8" s="704">
        <v>49609</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136721</v>
      </c>
      <c r="BH8" s="644"/>
      <c r="BI8" s="644"/>
      <c r="BJ8" s="644"/>
      <c r="BK8" s="644"/>
      <c r="BL8" s="644"/>
      <c r="BM8" s="644"/>
      <c r="BN8" s="645"/>
      <c r="BO8" s="703">
        <v>1.3</v>
      </c>
      <c r="BP8" s="703"/>
      <c r="BQ8" s="703"/>
      <c r="BR8" s="703"/>
      <c r="BS8" s="649" t="s">
        <v>140</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9331754</v>
      </c>
      <c r="CS8" s="644"/>
      <c r="CT8" s="644"/>
      <c r="CU8" s="644"/>
      <c r="CV8" s="644"/>
      <c r="CW8" s="644"/>
      <c r="CX8" s="644"/>
      <c r="CY8" s="645"/>
      <c r="CZ8" s="703">
        <v>38.5</v>
      </c>
      <c r="DA8" s="703"/>
      <c r="DB8" s="703"/>
      <c r="DC8" s="703"/>
      <c r="DD8" s="649">
        <v>100960</v>
      </c>
      <c r="DE8" s="644"/>
      <c r="DF8" s="644"/>
      <c r="DG8" s="644"/>
      <c r="DH8" s="644"/>
      <c r="DI8" s="644"/>
      <c r="DJ8" s="644"/>
      <c r="DK8" s="644"/>
      <c r="DL8" s="644"/>
      <c r="DM8" s="644"/>
      <c r="DN8" s="644"/>
      <c r="DO8" s="644"/>
      <c r="DP8" s="645"/>
      <c r="DQ8" s="649">
        <v>4188656</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49169</v>
      </c>
      <c r="S9" s="644"/>
      <c r="T9" s="644"/>
      <c r="U9" s="644"/>
      <c r="V9" s="644"/>
      <c r="W9" s="644"/>
      <c r="X9" s="644"/>
      <c r="Y9" s="645"/>
      <c r="Z9" s="703">
        <v>0.2</v>
      </c>
      <c r="AA9" s="703"/>
      <c r="AB9" s="703"/>
      <c r="AC9" s="703"/>
      <c r="AD9" s="704">
        <v>49169</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4063135</v>
      </c>
      <c r="BH9" s="644"/>
      <c r="BI9" s="644"/>
      <c r="BJ9" s="644"/>
      <c r="BK9" s="644"/>
      <c r="BL9" s="644"/>
      <c r="BM9" s="644"/>
      <c r="BN9" s="645"/>
      <c r="BO9" s="703">
        <v>40</v>
      </c>
      <c r="BP9" s="703"/>
      <c r="BQ9" s="703"/>
      <c r="BR9" s="703"/>
      <c r="BS9" s="649" t="s">
        <v>140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1839140</v>
      </c>
      <c r="CS9" s="644"/>
      <c r="CT9" s="644"/>
      <c r="CU9" s="644"/>
      <c r="CV9" s="644"/>
      <c r="CW9" s="644"/>
      <c r="CX9" s="644"/>
      <c r="CY9" s="645"/>
      <c r="CZ9" s="703">
        <v>7.6</v>
      </c>
      <c r="DA9" s="703"/>
      <c r="DB9" s="703"/>
      <c r="DC9" s="703"/>
      <c r="DD9" s="649">
        <v>36648</v>
      </c>
      <c r="DE9" s="644"/>
      <c r="DF9" s="644"/>
      <c r="DG9" s="644"/>
      <c r="DH9" s="644"/>
      <c r="DI9" s="644"/>
      <c r="DJ9" s="644"/>
      <c r="DK9" s="644"/>
      <c r="DL9" s="644"/>
      <c r="DM9" s="644"/>
      <c r="DN9" s="644"/>
      <c r="DO9" s="644"/>
      <c r="DP9" s="645"/>
      <c r="DQ9" s="649">
        <v>1671171</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140</v>
      </c>
      <c r="S10" s="644"/>
      <c r="T10" s="644"/>
      <c r="U10" s="644"/>
      <c r="V10" s="644"/>
      <c r="W10" s="644"/>
      <c r="X10" s="644"/>
      <c r="Y10" s="645"/>
      <c r="Z10" s="703" t="s">
        <v>140</v>
      </c>
      <c r="AA10" s="703"/>
      <c r="AB10" s="703"/>
      <c r="AC10" s="703"/>
      <c r="AD10" s="704" t="s">
        <v>240</v>
      </c>
      <c r="AE10" s="704"/>
      <c r="AF10" s="704"/>
      <c r="AG10" s="704"/>
      <c r="AH10" s="704"/>
      <c r="AI10" s="704"/>
      <c r="AJ10" s="704"/>
      <c r="AK10" s="704"/>
      <c r="AL10" s="646" t="s">
        <v>229</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201707</v>
      </c>
      <c r="BH10" s="644"/>
      <c r="BI10" s="644"/>
      <c r="BJ10" s="644"/>
      <c r="BK10" s="644"/>
      <c r="BL10" s="644"/>
      <c r="BM10" s="644"/>
      <c r="BN10" s="645"/>
      <c r="BO10" s="703">
        <v>2</v>
      </c>
      <c r="BP10" s="703"/>
      <c r="BQ10" s="703"/>
      <c r="BR10" s="703"/>
      <c r="BS10" s="649" t="s">
        <v>240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12855</v>
      </c>
      <c r="CS10" s="644"/>
      <c r="CT10" s="644"/>
      <c r="CU10" s="644"/>
      <c r="CV10" s="644"/>
      <c r="CW10" s="644"/>
      <c r="CX10" s="644"/>
      <c r="CY10" s="645"/>
      <c r="CZ10" s="703">
        <v>0.1</v>
      </c>
      <c r="DA10" s="703"/>
      <c r="DB10" s="703"/>
      <c r="DC10" s="703"/>
      <c r="DD10" s="649" t="s">
        <v>140</v>
      </c>
      <c r="DE10" s="644"/>
      <c r="DF10" s="644"/>
      <c r="DG10" s="644"/>
      <c r="DH10" s="644"/>
      <c r="DI10" s="644"/>
      <c r="DJ10" s="644"/>
      <c r="DK10" s="644"/>
      <c r="DL10" s="644"/>
      <c r="DM10" s="644"/>
      <c r="DN10" s="644"/>
      <c r="DO10" s="644"/>
      <c r="DP10" s="645"/>
      <c r="DQ10" s="649">
        <v>12855</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140</v>
      </c>
      <c r="S11" s="644"/>
      <c r="T11" s="644"/>
      <c r="U11" s="644"/>
      <c r="V11" s="644"/>
      <c r="W11" s="644"/>
      <c r="X11" s="644"/>
      <c r="Y11" s="645"/>
      <c r="Z11" s="703" t="s">
        <v>140</v>
      </c>
      <c r="AA11" s="703"/>
      <c r="AB11" s="703"/>
      <c r="AC11" s="703"/>
      <c r="AD11" s="704" t="s">
        <v>229</v>
      </c>
      <c r="AE11" s="704"/>
      <c r="AF11" s="704"/>
      <c r="AG11" s="704"/>
      <c r="AH11" s="704"/>
      <c r="AI11" s="704"/>
      <c r="AJ11" s="704"/>
      <c r="AK11" s="704"/>
      <c r="AL11" s="646" t="s">
        <v>131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579797</v>
      </c>
      <c r="BH11" s="644"/>
      <c r="BI11" s="644"/>
      <c r="BJ11" s="644"/>
      <c r="BK11" s="644"/>
      <c r="BL11" s="644"/>
      <c r="BM11" s="644"/>
      <c r="BN11" s="645"/>
      <c r="BO11" s="703">
        <v>5.7</v>
      </c>
      <c r="BP11" s="703"/>
      <c r="BQ11" s="703"/>
      <c r="BR11" s="703"/>
      <c r="BS11" s="649">
        <v>114631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442439</v>
      </c>
      <c r="CS11" s="644"/>
      <c r="CT11" s="644"/>
      <c r="CU11" s="644"/>
      <c r="CV11" s="644"/>
      <c r="CW11" s="644"/>
      <c r="CX11" s="644"/>
      <c r="CY11" s="645"/>
      <c r="CZ11" s="703">
        <v>1.8</v>
      </c>
      <c r="DA11" s="703"/>
      <c r="DB11" s="703"/>
      <c r="DC11" s="703"/>
      <c r="DD11" s="649">
        <v>33190</v>
      </c>
      <c r="DE11" s="644"/>
      <c r="DF11" s="644"/>
      <c r="DG11" s="644"/>
      <c r="DH11" s="644"/>
      <c r="DI11" s="644"/>
      <c r="DJ11" s="644"/>
      <c r="DK11" s="644"/>
      <c r="DL11" s="644"/>
      <c r="DM11" s="644"/>
      <c r="DN11" s="644"/>
      <c r="DO11" s="644"/>
      <c r="DP11" s="645"/>
      <c r="DQ11" s="649">
        <v>307065</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1249663</v>
      </c>
      <c r="S12" s="644"/>
      <c r="T12" s="644"/>
      <c r="U12" s="644"/>
      <c r="V12" s="644"/>
      <c r="W12" s="644"/>
      <c r="X12" s="644"/>
      <c r="Y12" s="645"/>
      <c r="Z12" s="703">
        <v>4.9000000000000004</v>
      </c>
      <c r="AA12" s="703"/>
      <c r="AB12" s="703"/>
      <c r="AC12" s="703"/>
      <c r="AD12" s="704">
        <v>1249663</v>
      </c>
      <c r="AE12" s="704"/>
      <c r="AF12" s="704"/>
      <c r="AG12" s="704"/>
      <c r="AH12" s="704"/>
      <c r="AI12" s="704"/>
      <c r="AJ12" s="704"/>
      <c r="AK12" s="704"/>
      <c r="AL12" s="646">
        <v>8.6999999999999993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3936516</v>
      </c>
      <c r="BH12" s="644"/>
      <c r="BI12" s="644"/>
      <c r="BJ12" s="644"/>
      <c r="BK12" s="644"/>
      <c r="BL12" s="644"/>
      <c r="BM12" s="644"/>
      <c r="BN12" s="645"/>
      <c r="BO12" s="703">
        <v>38.700000000000003</v>
      </c>
      <c r="BP12" s="703"/>
      <c r="BQ12" s="703"/>
      <c r="BR12" s="703"/>
      <c r="BS12" s="649" t="s">
        <v>140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238668</v>
      </c>
      <c r="CS12" s="644"/>
      <c r="CT12" s="644"/>
      <c r="CU12" s="644"/>
      <c r="CV12" s="644"/>
      <c r="CW12" s="644"/>
      <c r="CX12" s="644"/>
      <c r="CY12" s="645"/>
      <c r="CZ12" s="703">
        <v>1</v>
      </c>
      <c r="DA12" s="703"/>
      <c r="DB12" s="703"/>
      <c r="DC12" s="703"/>
      <c r="DD12" s="649">
        <v>4460</v>
      </c>
      <c r="DE12" s="644"/>
      <c r="DF12" s="644"/>
      <c r="DG12" s="644"/>
      <c r="DH12" s="644"/>
      <c r="DI12" s="644"/>
      <c r="DJ12" s="644"/>
      <c r="DK12" s="644"/>
      <c r="DL12" s="644"/>
      <c r="DM12" s="644"/>
      <c r="DN12" s="644"/>
      <c r="DO12" s="644"/>
      <c r="DP12" s="645"/>
      <c r="DQ12" s="649">
        <v>160732</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48288</v>
      </c>
      <c r="S13" s="644"/>
      <c r="T13" s="644"/>
      <c r="U13" s="644"/>
      <c r="V13" s="644"/>
      <c r="W13" s="644"/>
      <c r="X13" s="644"/>
      <c r="Y13" s="645"/>
      <c r="Z13" s="703">
        <v>0.2</v>
      </c>
      <c r="AA13" s="703"/>
      <c r="AB13" s="703"/>
      <c r="AC13" s="703"/>
      <c r="AD13" s="704">
        <v>48288</v>
      </c>
      <c r="AE13" s="704"/>
      <c r="AF13" s="704"/>
      <c r="AG13" s="704"/>
      <c r="AH13" s="704"/>
      <c r="AI13" s="704"/>
      <c r="AJ13" s="704"/>
      <c r="AK13" s="704"/>
      <c r="AL13" s="646">
        <v>0.3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3910735</v>
      </c>
      <c r="BH13" s="644"/>
      <c r="BI13" s="644"/>
      <c r="BJ13" s="644"/>
      <c r="BK13" s="644"/>
      <c r="BL13" s="644"/>
      <c r="BM13" s="644"/>
      <c r="BN13" s="645"/>
      <c r="BO13" s="703">
        <v>38.5</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1577568</v>
      </c>
      <c r="CS13" s="644"/>
      <c r="CT13" s="644"/>
      <c r="CU13" s="644"/>
      <c r="CV13" s="644"/>
      <c r="CW13" s="644"/>
      <c r="CX13" s="644"/>
      <c r="CY13" s="645"/>
      <c r="CZ13" s="703">
        <v>6.5</v>
      </c>
      <c r="DA13" s="703"/>
      <c r="DB13" s="703"/>
      <c r="DC13" s="703"/>
      <c r="DD13" s="649">
        <v>410933</v>
      </c>
      <c r="DE13" s="644"/>
      <c r="DF13" s="644"/>
      <c r="DG13" s="644"/>
      <c r="DH13" s="644"/>
      <c r="DI13" s="644"/>
      <c r="DJ13" s="644"/>
      <c r="DK13" s="644"/>
      <c r="DL13" s="644"/>
      <c r="DM13" s="644"/>
      <c r="DN13" s="644"/>
      <c r="DO13" s="644"/>
      <c r="DP13" s="645"/>
      <c r="DQ13" s="649">
        <v>1263149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140</v>
      </c>
      <c r="S14" s="644"/>
      <c r="T14" s="644"/>
      <c r="U14" s="644"/>
      <c r="V14" s="644"/>
      <c r="W14" s="644"/>
      <c r="X14" s="644"/>
      <c r="Y14" s="645"/>
      <c r="Z14" s="703" t="s">
        <v>140</v>
      </c>
      <c r="AA14" s="703"/>
      <c r="AB14" s="703"/>
      <c r="AC14" s="703"/>
      <c r="AD14" s="704" t="s">
        <v>229</v>
      </c>
      <c r="AE14" s="704"/>
      <c r="AF14" s="704"/>
      <c r="AG14" s="704"/>
      <c r="AH14" s="704"/>
      <c r="AI14" s="704"/>
      <c r="AJ14" s="704"/>
      <c r="AK14" s="704"/>
      <c r="AL14" s="646" t="s">
        <v>140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166765</v>
      </c>
      <c r="BH14" s="644"/>
      <c r="BI14" s="644"/>
      <c r="BJ14" s="644"/>
      <c r="BK14" s="644"/>
      <c r="BL14" s="644"/>
      <c r="BM14" s="644"/>
      <c r="BN14" s="645"/>
      <c r="BO14" s="703">
        <v>1.6</v>
      </c>
      <c r="BP14" s="703"/>
      <c r="BQ14" s="703"/>
      <c r="BR14" s="703"/>
      <c r="BS14" s="649" t="s">
        <v>140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1047501</v>
      </c>
      <c r="CS14" s="644"/>
      <c r="CT14" s="644"/>
      <c r="CU14" s="644"/>
      <c r="CV14" s="644"/>
      <c r="CW14" s="644"/>
      <c r="CX14" s="644"/>
      <c r="CY14" s="645"/>
      <c r="CZ14" s="703">
        <v>4.3</v>
      </c>
      <c r="DA14" s="703"/>
      <c r="DB14" s="703"/>
      <c r="DC14" s="703"/>
      <c r="DD14" s="649">
        <v>54462</v>
      </c>
      <c r="DE14" s="644"/>
      <c r="DF14" s="644"/>
      <c r="DG14" s="644"/>
      <c r="DH14" s="644"/>
      <c r="DI14" s="644"/>
      <c r="DJ14" s="644"/>
      <c r="DK14" s="644"/>
      <c r="DL14" s="644"/>
      <c r="DM14" s="644"/>
      <c r="DN14" s="644"/>
      <c r="DO14" s="644"/>
      <c r="DP14" s="645"/>
      <c r="DQ14" s="649">
        <v>979292</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69970</v>
      </c>
      <c r="S15" s="644"/>
      <c r="T15" s="644"/>
      <c r="U15" s="644"/>
      <c r="V15" s="644"/>
      <c r="W15" s="644"/>
      <c r="X15" s="644"/>
      <c r="Y15" s="645"/>
      <c r="Z15" s="703">
        <v>0.3</v>
      </c>
      <c r="AA15" s="703"/>
      <c r="AB15" s="703"/>
      <c r="AC15" s="703"/>
      <c r="AD15" s="704">
        <v>69970</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501251</v>
      </c>
      <c r="BH15" s="644"/>
      <c r="BI15" s="644"/>
      <c r="BJ15" s="644"/>
      <c r="BK15" s="644"/>
      <c r="BL15" s="644"/>
      <c r="BM15" s="644"/>
      <c r="BN15" s="645"/>
      <c r="BO15" s="703">
        <v>4.9000000000000004</v>
      </c>
      <c r="BP15" s="703"/>
      <c r="BQ15" s="703"/>
      <c r="BR15" s="703"/>
      <c r="BS15" s="649" t="s">
        <v>140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3318108</v>
      </c>
      <c r="CS15" s="644"/>
      <c r="CT15" s="644"/>
      <c r="CU15" s="644"/>
      <c r="CV15" s="644"/>
      <c r="CW15" s="644"/>
      <c r="CX15" s="644"/>
      <c r="CY15" s="645"/>
      <c r="CZ15" s="703">
        <v>13.7</v>
      </c>
      <c r="DA15" s="703"/>
      <c r="DB15" s="703"/>
      <c r="DC15" s="703"/>
      <c r="DD15" s="649">
        <v>889147</v>
      </c>
      <c r="DE15" s="644"/>
      <c r="DF15" s="644"/>
      <c r="DG15" s="644"/>
      <c r="DH15" s="644"/>
      <c r="DI15" s="644"/>
      <c r="DJ15" s="644"/>
      <c r="DK15" s="644"/>
      <c r="DL15" s="644"/>
      <c r="DM15" s="644"/>
      <c r="DN15" s="644"/>
      <c r="DO15" s="644"/>
      <c r="DP15" s="645"/>
      <c r="DQ15" s="649">
        <v>2334543</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140</v>
      </c>
      <c r="S16" s="644"/>
      <c r="T16" s="644"/>
      <c r="U16" s="644"/>
      <c r="V16" s="644"/>
      <c r="W16" s="644"/>
      <c r="X16" s="644"/>
      <c r="Y16" s="645"/>
      <c r="Z16" s="703" t="s">
        <v>140</v>
      </c>
      <c r="AA16" s="703"/>
      <c r="AB16" s="703"/>
      <c r="AC16" s="703"/>
      <c r="AD16" s="704" t="s">
        <v>140</v>
      </c>
      <c r="AE16" s="704"/>
      <c r="AF16" s="704"/>
      <c r="AG16" s="704"/>
      <c r="AH16" s="704"/>
      <c r="AI16" s="704"/>
      <c r="AJ16" s="704"/>
      <c r="AK16" s="704"/>
      <c r="AL16" s="646" t="s">
        <v>229</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140</v>
      </c>
      <c r="BH16" s="644"/>
      <c r="BI16" s="644"/>
      <c r="BJ16" s="644"/>
      <c r="BK16" s="644"/>
      <c r="BL16" s="644"/>
      <c r="BM16" s="644"/>
      <c r="BN16" s="645"/>
      <c r="BO16" s="703" t="s">
        <v>140</v>
      </c>
      <c r="BP16" s="703"/>
      <c r="BQ16" s="703"/>
      <c r="BR16" s="703"/>
      <c r="BS16" s="649" t="s">
        <v>140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140</v>
      </c>
      <c r="CS16" s="644"/>
      <c r="CT16" s="644"/>
      <c r="CU16" s="644"/>
      <c r="CV16" s="644"/>
      <c r="CW16" s="644"/>
      <c r="CX16" s="644"/>
      <c r="CY16" s="645"/>
      <c r="CZ16" s="703" t="s">
        <v>140</v>
      </c>
      <c r="DA16" s="703"/>
      <c r="DB16" s="703"/>
      <c r="DC16" s="703"/>
      <c r="DD16" s="649" t="s">
        <v>140</v>
      </c>
      <c r="DE16" s="644"/>
      <c r="DF16" s="644"/>
      <c r="DG16" s="644"/>
      <c r="DH16" s="644"/>
      <c r="DI16" s="644"/>
      <c r="DJ16" s="644"/>
      <c r="DK16" s="644"/>
      <c r="DL16" s="644"/>
      <c r="DM16" s="644"/>
      <c r="DN16" s="644"/>
      <c r="DO16" s="644"/>
      <c r="DP16" s="645"/>
      <c r="DQ16" s="649" t="s">
        <v>140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43499</v>
      </c>
      <c r="S17" s="644"/>
      <c r="T17" s="644"/>
      <c r="U17" s="644"/>
      <c r="V17" s="644"/>
      <c r="W17" s="644"/>
      <c r="X17" s="644"/>
      <c r="Y17" s="645"/>
      <c r="Z17" s="703">
        <v>0.2</v>
      </c>
      <c r="AA17" s="703"/>
      <c r="AB17" s="703"/>
      <c r="AC17" s="703"/>
      <c r="AD17" s="704">
        <v>43499</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140</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2578095</v>
      </c>
      <c r="CS17" s="644"/>
      <c r="CT17" s="644"/>
      <c r="CU17" s="644"/>
      <c r="CV17" s="644"/>
      <c r="CW17" s="644"/>
      <c r="CX17" s="644"/>
      <c r="CY17" s="645"/>
      <c r="CZ17" s="703">
        <v>10.6</v>
      </c>
      <c r="DA17" s="703"/>
      <c r="DB17" s="703"/>
      <c r="DC17" s="703"/>
      <c r="DD17" s="649" t="s">
        <v>140</v>
      </c>
      <c r="DE17" s="644"/>
      <c r="DF17" s="644"/>
      <c r="DG17" s="644"/>
      <c r="DH17" s="644"/>
      <c r="DI17" s="644"/>
      <c r="DJ17" s="644"/>
      <c r="DK17" s="644"/>
      <c r="DL17" s="644"/>
      <c r="DM17" s="644"/>
      <c r="DN17" s="644"/>
      <c r="DO17" s="644"/>
      <c r="DP17" s="645"/>
      <c r="DQ17" s="649">
        <v>2535203</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3390888</v>
      </c>
      <c r="S18" s="644"/>
      <c r="T18" s="644"/>
      <c r="U18" s="644"/>
      <c r="V18" s="644"/>
      <c r="W18" s="644"/>
      <c r="X18" s="644"/>
      <c r="Y18" s="645"/>
      <c r="Z18" s="703">
        <v>13.4</v>
      </c>
      <c r="AA18" s="703"/>
      <c r="AB18" s="703"/>
      <c r="AC18" s="703"/>
      <c r="AD18" s="704">
        <v>2839991</v>
      </c>
      <c r="AE18" s="704"/>
      <c r="AF18" s="704"/>
      <c r="AG18" s="704"/>
      <c r="AH18" s="704"/>
      <c r="AI18" s="704"/>
      <c r="AJ18" s="704"/>
      <c r="AK18" s="704"/>
      <c r="AL18" s="646">
        <v>19.899999999999999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140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140</v>
      </c>
      <c r="DA18" s="703"/>
      <c r="DB18" s="703"/>
      <c r="DC18" s="703"/>
      <c r="DD18" s="649" t="s">
        <v>140</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2839991</v>
      </c>
      <c r="S19" s="644"/>
      <c r="T19" s="644"/>
      <c r="U19" s="644"/>
      <c r="V19" s="644"/>
      <c r="W19" s="644"/>
      <c r="X19" s="644"/>
      <c r="Y19" s="645"/>
      <c r="Z19" s="703">
        <v>11.2</v>
      </c>
      <c r="AA19" s="703"/>
      <c r="AB19" s="703"/>
      <c r="AC19" s="703"/>
      <c r="AD19" s="704">
        <v>2839991</v>
      </c>
      <c r="AE19" s="704"/>
      <c r="AF19" s="704"/>
      <c r="AG19" s="704"/>
      <c r="AH19" s="704"/>
      <c r="AI19" s="704"/>
      <c r="AJ19" s="704"/>
      <c r="AK19" s="704"/>
      <c r="AL19" s="646">
        <v>19.899999999999999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580808</v>
      </c>
      <c r="BH19" s="644"/>
      <c r="BI19" s="644"/>
      <c r="BJ19" s="644"/>
      <c r="BK19" s="644"/>
      <c r="BL19" s="644"/>
      <c r="BM19" s="644"/>
      <c r="BN19" s="645"/>
      <c r="BO19" s="703">
        <v>5.7</v>
      </c>
      <c r="BP19" s="703"/>
      <c r="BQ19" s="703"/>
      <c r="BR19" s="703"/>
      <c r="BS19" s="649" t="s">
        <v>140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140</v>
      </c>
      <c r="CS19" s="644"/>
      <c r="CT19" s="644"/>
      <c r="CU19" s="644"/>
      <c r="CV19" s="644"/>
      <c r="CW19" s="644"/>
      <c r="CX19" s="644"/>
      <c r="CY19" s="645"/>
      <c r="CZ19" s="703" t="s">
        <v>229</v>
      </c>
      <c r="DA19" s="703"/>
      <c r="DB19" s="703"/>
      <c r="DC19" s="703"/>
      <c r="DD19" s="649" t="s">
        <v>140</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546685</v>
      </c>
      <c r="S20" s="644"/>
      <c r="T20" s="644"/>
      <c r="U20" s="644"/>
      <c r="V20" s="644"/>
      <c r="W20" s="644"/>
      <c r="X20" s="644"/>
      <c r="Y20" s="645"/>
      <c r="Z20" s="703">
        <v>2.2000000000000002</v>
      </c>
      <c r="AA20" s="703"/>
      <c r="AB20" s="703"/>
      <c r="AC20" s="703"/>
      <c r="AD20" s="704" t="s">
        <v>140</v>
      </c>
      <c r="AE20" s="704"/>
      <c r="AF20" s="704"/>
      <c r="AG20" s="704"/>
      <c r="AH20" s="704"/>
      <c r="AI20" s="704"/>
      <c r="AJ20" s="704"/>
      <c r="AK20" s="704"/>
      <c r="AL20" s="646" t="s">
        <v>140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580808</v>
      </c>
      <c r="BH20" s="644"/>
      <c r="BI20" s="644"/>
      <c r="BJ20" s="644"/>
      <c r="BK20" s="644"/>
      <c r="BL20" s="644"/>
      <c r="BM20" s="644"/>
      <c r="BN20" s="645"/>
      <c r="BO20" s="703">
        <v>5.7</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24265287</v>
      </c>
      <c r="CS20" s="644"/>
      <c r="CT20" s="644"/>
      <c r="CU20" s="644"/>
      <c r="CV20" s="644"/>
      <c r="CW20" s="644"/>
      <c r="CX20" s="644"/>
      <c r="CY20" s="645"/>
      <c r="CZ20" s="703">
        <v>100</v>
      </c>
      <c r="DA20" s="703"/>
      <c r="DB20" s="703"/>
      <c r="DC20" s="703"/>
      <c r="DD20" s="649">
        <v>1870505</v>
      </c>
      <c r="DE20" s="644"/>
      <c r="DF20" s="644"/>
      <c r="DG20" s="644"/>
      <c r="DH20" s="644"/>
      <c r="DI20" s="644"/>
      <c r="DJ20" s="644"/>
      <c r="DK20" s="644"/>
      <c r="DL20" s="644"/>
      <c r="DM20" s="644"/>
      <c r="DN20" s="644"/>
      <c r="DO20" s="644"/>
      <c r="DP20" s="645"/>
      <c r="DQ20" s="649">
        <v>16706464</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4212</v>
      </c>
      <c r="S21" s="644"/>
      <c r="T21" s="644"/>
      <c r="U21" s="644"/>
      <c r="V21" s="644"/>
      <c r="W21" s="644"/>
      <c r="X21" s="644"/>
      <c r="Y21" s="645"/>
      <c r="Z21" s="703">
        <v>0</v>
      </c>
      <c r="AA21" s="703"/>
      <c r="AB21" s="703"/>
      <c r="AC21" s="703"/>
      <c r="AD21" s="704" t="s">
        <v>140</v>
      </c>
      <c r="AE21" s="704"/>
      <c r="AF21" s="704"/>
      <c r="AG21" s="704"/>
      <c r="AH21" s="704"/>
      <c r="AI21" s="704"/>
      <c r="AJ21" s="704"/>
      <c r="AK21" s="704"/>
      <c r="AL21" s="646" t="s">
        <v>229</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140</v>
      </c>
      <c r="BH21" s="644"/>
      <c r="BI21" s="644"/>
      <c r="BJ21" s="644"/>
      <c r="BK21" s="644"/>
      <c r="BL21" s="644"/>
      <c r="BM21" s="644"/>
      <c r="BN21" s="645"/>
      <c r="BO21" s="703" t="s">
        <v>140</v>
      </c>
      <c r="BP21" s="703"/>
      <c r="BQ21" s="703"/>
      <c r="BR21" s="703"/>
      <c r="BS21" s="649" t="s">
        <v>140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15340623</v>
      </c>
      <c r="S22" s="644"/>
      <c r="T22" s="644"/>
      <c r="U22" s="644"/>
      <c r="V22" s="644"/>
      <c r="W22" s="644"/>
      <c r="X22" s="644"/>
      <c r="Y22" s="645"/>
      <c r="Z22" s="703">
        <v>60.5</v>
      </c>
      <c r="AA22" s="703"/>
      <c r="AB22" s="703"/>
      <c r="AC22" s="703"/>
      <c r="AD22" s="704">
        <v>14208918</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140</v>
      </c>
      <c r="BH22" s="644"/>
      <c r="BI22" s="644"/>
      <c r="BJ22" s="644"/>
      <c r="BK22" s="644"/>
      <c r="BL22" s="644"/>
      <c r="BM22" s="644"/>
      <c r="BN22" s="645"/>
      <c r="BO22" s="703" t="s">
        <v>140</v>
      </c>
      <c r="BP22" s="703"/>
      <c r="BQ22" s="703"/>
      <c r="BR22" s="703"/>
      <c r="BS22" s="649" t="s">
        <v>140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11793</v>
      </c>
      <c r="S23" s="644"/>
      <c r="T23" s="644"/>
      <c r="U23" s="644"/>
      <c r="V23" s="644"/>
      <c r="W23" s="644"/>
      <c r="X23" s="644"/>
      <c r="Y23" s="645"/>
      <c r="Z23" s="703">
        <v>0</v>
      </c>
      <c r="AA23" s="703"/>
      <c r="AB23" s="703"/>
      <c r="AC23" s="703"/>
      <c r="AD23" s="704">
        <v>11793</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580808</v>
      </c>
      <c r="BH23" s="644"/>
      <c r="BI23" s="644"/>
      <c r="BJ23" s="644"/>
      <c r="BK23" s="644"/>
      <c r="BL23" s="644"/>
      <c r="BM23" s="644"/>
      <c r="BN23" s="645"/>
      <c r="BO23" s="703">
        <v>5.7</v>
      </c>
      <c r="BP23" s="703"/>
      <c r="BQ23" s="703"/>
      <c r="BR23" s="703"/>
      <c r="BS23" s="649" t="s">
        <v>140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286071</v>
      </c>
      <c r="S24" s="644"/>
      <c r="T24" s="644"/>
      <c r="U24" s="644"/>
      <c r="V24" s="644"/>
      <c r="W24" s="644"/>
      <c r="X24" s="644"/>
      <c r="Y24" s="645"/>
      <c r="Z24" s="703">
        <v>1.1000000000000001</v>
      </c>
      <c r="AA24" s="703"/>
      <c r="AB24" s="703"/>
      <c r="AC24" s="703"/>
      <c r="AD24" s="704" t="s">
        <v>140</v>
      </c>
      <c r="AE24" s="704"/>
      <c r="AF24" s="704"/>
      <c r="AG24" s="704"/>
      <c r="AH24" s="704"/>
      <c r="AI24" s="704"/>
      <c r="AJ24" s="704"/>
      <c r="AK24" s="704"/>
      <c r="AL24" s="646" t="s">
        <v>140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140</v>
      </c>
      <c r="BH24" s="644"/>
      <c r="BI24" s="644"/>
      <c r="BJ24" s="644"/>
      <c r="BK24" s="644"/>
      <c r="BL24" s="644"/>
      <c r="BM24" s="644"/>
      <c r="BN24" s="645"/>
      <c r="BO24" s="703" t="s">
        <v>229</v>
      </c>
      <c r="BP24" s="703"/>
      <c r="BQ24" s="703"/>
      <c r="BR24" s="703"/>
      <c r="BS24" s="649" t="s">
        <v>140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13298186</v>
      </c>
      <c r="CS24" s="707"/>
      <c r="CT24" s="707"/>
      <c r="CU24" s="707"/>
      <c r="CV24" s="707"/>
      <c r="CW24" s="707"/>
      <c r="CX24" s="707"/>
      <c r="CY24" s="753"/>
      <c r="CZ24" s="754">
        <v>54.8</v>
      </c>
      <c r="DA24" s="723"/>
      <c r="DB24" s="723"/>
      <c r="DC24" s="757"/>
      <c r="DD24" s="752">
        <v>8286082</v>
      </c>
      <c r="DE24" s="707"/>
      <c r="DF24" s="707"/>
      <c r="DG24" s="707"/>
      <c r="DH24" s="707"/>
      <c r="DI24" s="707"/>
      <c r="DJ24" s="707"/>
      <c r="DK24" s="753"/>
      <c r="DL24" s="752">
        <v>8058063</v>
      </c>
      <c r="DM24" s="707"/>
      <c r="DN24" s="707"/>
      <c r="DO24" s="707"/>
      <c r="DP24" s="707"/>
      <c r="DQ24" s="707"/>
      <c r="DR24" s="707"/>
      <c r="DS24" s="707"/>
      <c r="DT24" s="707"/>
      <c r="DU24" s="707"/>
      <c r="DV24" s="753"/>
      <c r="DW24" s="754">
        <v>52.3</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299067</v>
      </c>
      <c r="S25" s="644"/>
      <c r="T25" s="644"/>
      <c r="U25" s="644"/>
      <c r="V25" s="644"/>
      <c r="W25" s="644"/>
      <c r="X25" s="644"/>
      <c r="Y25" s="645"/>
      <c r="Z25" s="703">
        <v>1.2</v>
      </c>
      <c r="AA25" s="703"/>
      <c r="AB25" s="703"/>
      <c r="AC25" s="703"/>
      <c r="AD25" s="704">
        <v>69038</v>
      </c>
      <c r="AE25" s="704"/>
      <c r="AF25" s="704"/>
      <c r="AG25" s="704"/>
      <c r="AH25" s="704"/>
      <c r="AI25" s="704"/>
      <c r="AJ25" s="704"/>
      <c r="AK25" s="704"/>
      <c r="AL25" s="646">
        <v>0.5</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140</v>
      </c>
      <c r="BP25" s="703"/>
      <c r="BQ25" s="703"/>
      <c r="BR25" s="703"/>
      <c r="BS25" s="649" t="s">
        <v>140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4239042</v>
      </c>
      <c r="CS25" s="642"/>
      <c r="CT25" s="642"/>
      <c r="CU25" s="642"/>
      <c r="CV25" s="642"/>
      <c r="CW25" s="642"/>
      <c r="CX25" s="642"/>
      <c r="CY25" s="643"/>
      <c r="CZ25" s="646">
        <v>17.5</v>
      </c>
      <c r="DA25" s="675"/>
      <c r="DB25" s="675"/>
      <c r="DC25" s="676"/>
      <c r="DD25" s="649">
        <v>3873482</v>
      </c>
      <c r="DE25" s="642"/>
      <c r="DF25" s="642"/>
      <c r="DG25" s="642"/>
      <c r="DH25" s="642"/>
      <c r="DI25" s="642"/>
      <c r="DJ25" s="642"/>
      <c r="DK25" s="643"/>
      <c r="DL25" s="649">
        <v>3723066</v>
      </c>
      <c r="DM25" s="642"/>
      <c r="DN25" s="642"/>
      <c r="DO25" s="642"/>
      <c r="DP25" s="642"/>
      <c r="DQ25" s="642"/>
      <c r="DR25" s="642"/>
      <c r="DS25" s="642"/>
      <c r="DT25" s="642"/>
      <c r="DU25" s="642"/>
      <c r="DV25" s="643"/>
      <c r="DW25" s="646">
        <v>24.2</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44391</v>
      </c>
      <c r="S26" s="644"/>
      <c r="T26" s="644"/>
      <c r="U26" s="644"/>
      <c r="V26" s="644"/>
      <c r="W26" s="644"/>
      <c r="X26" s="644"/>
      <c r="Y26" s="645"/>
      <c r="Z26" s="703">
        <v>0.2</v>
      </c>
      <c r="AA26" s="703"/>
      <c r="AB26" s="703"/>
      <c r="AC26" s="703"/>
      <c r="AD26" s="704" t="s">
        <v>140</v>
      </c>
      <c r="AE26" s="704"/>
      <c r="AF26" s="704"/>
      <c r="AG26" s="704"/>
      <c r="AH26" s="704"/>
      <c r="AI26" s="704"/>
      <c r="AJ26" s="704"/>
      <c r="AK26" s="704"/>
      <c r="AL26" s="646" t="s">
        <v>229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140</v>
      </c>
      <c r="BP26" s="703"/>
      <c r="BQ26" s="703"/>
      <c r="BR26" s="703"/>
      <c r="BS26" s="649" t="s">
        <v>140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2640062</v>
      </c>
      <c r="CS26" s="644"/>
      <c r="CT26" s="644"/>
      <c r="CU26" s="644"/>
      <c r="CV26" s="644"/>
      <c r="CW26" s="644"/>
      <c r="CX26" s="644"/>
      <c r="CY26" s="645"/>
      <c r="CZ26" s="646">
        <v>10.9</v>
      </c>
      <c r="DA26" s="675"/>
      <c r="DB26" s="675"/>
      <c r="DC26" s="676"/>
      <c r="DD26" s="649">
        <v>2419718</v>
      </c>
      <c r="DE26" s="644"/>
      <c r="DF26" s="644"/>
      <c r="DG26" s="644"/>
      <c r="DH26" s="644"/>
      <c r="DI26" s="644"/>
      <c r="DJ26" s="644"/>
      <c r="DK26" s="645"/>
      <c r="DL26" s="649" t="s">
        <v>140</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3676063</v>
      </c>
      <c r="S27" s="644"/>
      <c r="T27" s="644"/>
      <c r="U27" s="644"/>
      <c r="V27" s="644"/>
      <c r="W27" s="644"/>
      <c r="X27" s="644"/>
      <c r="Y27" s="645"/>
      <c r="Z27" s="703">
        <v>14.5</v>
      </c>
      <c r="AA27" s="703"/>
      <c r="AB27" s="703"/>
      <c r="AC27" s="703"/>
      <c r="AD27" s="704" t="s">
        <v>140</v>
      </c>
      <c r="AE27" s="704"/>
      <c r="AF27" s="704"/>
      <c r="AG27" s="704"/>
      <c r="AH27" s="704"/>
      <c r="AI27" s="704"/>
      <c r="AJ27" s="704"/>
      <c r="AK27" s="704"/>
      <c r="AL27" s="646" t="s">
        <v>131</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10166700</v>
      </c>
      <c r="BH27" s="644"/>
      <c r="BI27" s="644"/>
      <c r="BJ27" s="644"/>
      <c r="BK27" s="644"/>
      <c r="BL27" s="644"/>
      <c r="BM27" s="644"/>
      <c r="BN27" s="645"/>
      <c r="BO27" s="703">
        <v>100</v>
      </c>
      <c r="BP27" s="703"/>
      <c r="BQ27" s="703"/>
      <c r="BR27" s="703"/>
      <c r="BS27" s="649">
        <v>114631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6481049</v>
      </c>
      <c r="CS27" s="642"/>
      <c r="CT27" s="642"/>
      <c r="CU27" s="642"/>
      <c r="CV27" s="642"/>
      <c r="CW27" s="642"/>
      <c r="CX27" s="642"/>
      <c r="CY27" s="643"/>
      <c r="CZ27" s="646">
        <v>26.7</v>
      </c>
      <c r="DA27" s="675"/>
      <c r="DB27" s="675"/>
      <c r="DC27" s="676"/>
      <c r="DD27" s="649">
        <v>1877397</v>
      </c>
      <c r="DE27" s="642"/>
      <c r="DF27" s="642"/>
      <c r="DG27" s="642"/>
      <c r="DH27" s="642"/>
      <c r="DI27" s="642"/>
      <c r="DJ27" s="642"/>
      <c r="DK27" s="643"/>
      <c r="DL27" s="649">
        <v>1801494</v>
      </c>
      <c r="DM27" s="642"/>
      <c r="DN27" s="642"/>
      <c r="DO27" s="642"/>
      <c r="DP27" s="642"/>
      <c r="DQ27" s="642"/>
      <c r="DR27" s="642"/>
      <c r="DS27" s="642"/>
      <c r="DT27" s="642"/>
      <c r="DU27" s="642"/>
      <c r="DV27" s="643"/>
      <c r="DW27" s="646">
        <v>11.7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140</v>
      </c>
      <c r="S28" s="644"/>
      <c r="T28" s="644"/>
      <c r="U28" s="644"/>
      <c r="V28" s="644"/>
      <c r="W28" s="644"/>
      <c r="X28" s="644"/>
      <c r="Y28" s="645"/>
      <c r="Z28" s="703" t="s">
        <v>140</v>
      </c>
      <c r="AA28" s="703"/>
      <c r="AB28" s="703"/>
      <c r="AC28" s="703"/>
      <c r="AD28" s="704" t="s">
        <v>140</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2578095</v>
      </c>
      <c r="CS28" s="644"/>
      <c r="CT28" s="644"/>
      <c r="CU28" s="644"/>
      <c r="CV28" s="644"/>
      <c r="CW28" s="644"/>
      <c r="CX28" s="644"/>
      <c r="CY28" s="645"/>
      <c r="CZ28" s="646">
        <v>10.6</v>
      </c>
      <c r="DA28" s="675"/>
      <c r="DB28" s="675"/>
      <c r="DC28" s="676"/>
      <c r="DD28" s="649">
        <v>2535203</v>
      </c>
      <c r="DE28" s="644"/>
      <c r="DF28" s="644"/>
      <c r="DG28" s="644"/>
      <c r="DH28" s="644"/>
      <c r="DI28" s="644"/>
      <c r="DJ28" s="644"/>
      <c r="DK28" s="645"/>
      <c r="DL28" s="649">
        <v>2533503</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1758577</v>
      </c>
      <c r="S29" s="644"/>
      <c r="T29" s="644"/>
      <c r="U29" s="644"/>
      <c r="V29" s="644"/>
      <c r="W29" s="644"/>
      <c r="X29" s="644"/>
      <c r="Y29" s="645"/>
      <c r="Z29" s="703">
        <v>6.9</v>
      </c>
      <c r="AA29" s="703"/>
      <c r="AB29" s="703"/>
      <c r="AC29" s="703"/>
      <c r="AD29" s="704" t="s">
        <v>140</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2578095</v>
      </c>
      <c r="CS29" s="642"/>
      <c r="CT29" s="642"/>
      <c r="CU29" s="642"/>
      <c r="CV29" s="642"/>
      <c r="CW29" s="642"/>
      <c r="CX29" s="642"/>
      <c r="CY29" s="643"/>
      <c r="CZ29" s="646">
        <v>10.6</v>
      </c>
      <c r="DA29" s="675"/>
      <c r="DB29" s="675"/>
      <c r="DC29" s="676"/>
      <c r="DD29" s="649">
        <v>2535203</v>
      </c>
      <c r="DE29" s="642"/>
      <c r="DF29" s="642"/>
      <c r="DG29" s="642"/>
      <c r="DH29" s="642"/>
      <c r="DI29" s="642"/>
      <c r="DJ29" s="642"/>
      <c r="DK29" s="643"/>
      <c r="DL29" s="649">
        <v>2533503</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19096</v>
      </c>
      <c r="S30" s="644"/>
      <c r="T30" s="644"/>
      <c r="U30" s="644"/>
      <c r="V30" s="644"/>
      <c r="W30" s="644"/>
      <c r="X30" s="644"/>
      <c r="Y30" s="645"/>
      <c r="Z30" s="703">
        <v>0.1</v>
      </c>
      <c r="AA30" s="703"/>
      <c r="AB30" s="703"/>
      <c r="AC30" s="703"/>
      <c r="AD30" s="704">
        <v>12311</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99.1</v>
      </c>
      <c r="BH30" s="722"/>
      <c r="BI30" s="722"/>
      <c r="BJ30" s="722"/>
      <c r="BK30" s="722"/>
      <c r="BL30" s="722"/>
      <c r="BM30" s="723">
        <v>98.5</v>
      </c>
      <c r="BN30" s="722"/>
      <c r="BO30" s="722"/>
      <c r="BP30" s="722"/>
      <c r="BQ30" s="724"/>
      <c r="BR30" s="721">
        <v>99.2</v>
      </c>
      <c r="BS30" s="722"/>
      <c r="BT30" s="722"/>
      <c r="BU30" s="722"/>
      <c r="BV30" s="722"/>
      <c r="BW30" s="722"/>
      <c r="BX30" s="723">
        <v>98.1</v>
      </c>
      <c r="BY30" s="722"/>
      <c r="BZ30" s="722"/>
      <c r="CA30" s="722"/>
      <c r="CB30" s="724"/>
      <c r="CD30" s="727"/>
      <c r="CE30" s="728"/>
      <c r="CF30" s="685" t="s">
        <v>306</v>
      </c>
      <c r="CG30" s="682"/>
      <c r="CH30" s="682"/>
      <c r="CI30" s="682"/>
      <c r="CJ30" s="682"/>
      <c r="CK30" s="682"/>
      <c r="CL30" s="682"/>
      <c r="CM30" s="682"/>
      <c r="CN30" s="682"/>
      <c r="CO30" s="682"/>
      <c r="CP30" s="682"/>
      <c r="CQ30" s="683"/>
      <c r="CR30" s="641">
        <v>2343823</v>
      </c>
      <c r="CS30" s="644"/>
      <c r="CT30" s="644"/>
      <c r="CU30" s="644"/>
      <c r="CV30" s="644"/>
      <c r="CW30" s="644"/>
      <c r="CX30" s="644"/>
      <c r="CY30" s="645"/>
      <c r="CZ30" s="646">
        <v>9.6999999999999993</v>
      </c>
      <c r="DA30" s="675"/>
      <c r="DB30" s="675"/>
      <c r="DC30" s="676"/>
      <c r="DD30" s="649">
        <v>2300931</v>
      </c>
      <c r="DE30" s="644"/>
      <c r="DF30" s="644"/>
      <c r="DG30" s="644"/>
      <c r="DH30" s="644"/>
      <c r="DI30" s="644"/>
      <c r="DJ30" s="644"/>
      <c r="DK30" s="645"/>
      <c r="DL30" s="649">
        <v>2299231</v>
      </c>
      <c r="DM30" s="644"/>
      <c r="DN30" s="644"/>
      <c r="DO30" s="644"/>
      <c r="DP30" s="644"/>
      <c r="DQ30" s="644"/>
      <c r="DR30" s="644"/>
      <c r="DS30" s="644"/>
      <c r="DT30" s="644"/>
      <c r="DU30" s="644"/>
      <c r="DV30" s="645"/>
      <c r="DW30" s="646">
        <v>14.9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182936</v>
      </c>
      <c r="S31" s="644"/>
      <c r="T31" s="644"/>
      <c r="U31" s="644"/>
      <c r="V31" s="644"/>
      <c r="W31" s="644"/>
      <c r="X31" s="644"/>
      <c r="Y31" s="645"/>
      <c r="Z31" s="703">
        <v>0.7</v>
      </c>
      <c r="AA31" s="703"/>
      <c r="AB31" s="703"/>
      <c r="AC31" s="703"/>
      <c r="AD31" s="704" t="s">
        <v>140</v>
      </c>
      <c r="AE31" s="704"/>
      <c r="AF31" s="704"/>
      <c r="AG31" s="704"/>
      <c r="AH31" s="704"/>
      <c r="AI31" s="704"/>
      <c r="AJ31" s="704"/>
      <c r="AK31" s="704"/>
      <c r="AL31" s="646" t="s">
        <v>140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98.5</v>
      </c>
      <c r="BN31" s="720"/>
      <c r="BO31" s="720"/>
      <c r="BP31" s="720"/>
      <c r="BQ31" s="681"/>
      <c r="BR31" s="719">
        <v>99.1</v>
      </c>
      <c r="BS31" s="642"/>
      <c r="BT31" s="642"/>
      <c r="BU31" s="642"/>
      <c r="BV31" s="642"/>
      <c r="BW31" s="642"/>
      <c r="BX31" s="647">
        <v>98.1</v>
      </c>
      <c r="BY31" s="720"/>
      <c r="BZ31" s="720"/>
      <c r="CA31" s="720"/>
      <c r="CB31" s="681"/>
      <c r="CD31" s="727"/>
      <c r="CE31" s="728"/>
      <c r="CF31" s="685" t="s">
        <v>310</v>
      </c>
      <c r="CG31" s="682"/>
      <c r="CH31" s="682"/>
      <c r="CI31" s="682"/>
      <c r="CJ31" s="682"/>
      <c r="CK31" s="682"/>
      <c r="CL31" s="682"/>
      <c r="CM31" s="682"/>
      <c r="CN31" s="682"/>
      <c r="CO31" s="682"/>
      <c r="CP31" s="682"/>
      <c r="CQ31" s="683"/>
      <c r="CR31" s="641">
        <v>234272</v>
      </c>
      <c r="CS31" s="642"/>
      <c r="CT31" s="642"/>
      <c r="CU31" s="642"/>
      <c r="CV31" s="642"/>
      <c r="CW31" s="642"/>
      <c r="CX31" s="642"/>
      <c r="CY31" s="643"/>
      <c r="CZ31" s="646">
        <v>1</v>
      </c>
      <c r="DA31" s="675"/>
      <c r="DB31" s="675"/>
      <c r="DC31" s="676"/>
      <c r="DD31" s="649">
        <v>234272</v>
      </c>
      <c r="DE31" s="642"/>
      <c r="DF31" s="642"/>
      <c r="DG31" s="642"/>
      <c r="DH31" s="642"/>
      <c r="DI31" s="642"/>
      <c r="DJ31" s="642"/>
      <c r="DK31" s="643"/>
      <c r="DL31" s="649">
        <v>234272</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337336</v>
      </c>
      <c r="S32" s="644"/>
      <c r="T32" s="644"/>
      <c r="U32" s="644"/>
      <c r="V32" s="644"/>
      <c r="W32" s="644"/>
      <c r="X32" s="644"/>
      <c r="Y32" s="645"/>
      <c r="Z32" s="703">
        <v>1.3</v>
      </c>
      <c r="AA32" s="703"/>
      <c r="AB32" s="703"/>
      <c r="AC32" s="703"/>
      <c r="AD32" s="704" t="s">
        <v>140</v>
      </c>
      <c r="AE32" s="704"/>
      <c r="AF32" s="704"/>
      <c r="AG32" s="704"/>
      <c r="AH32" s="704"/>
      <c r="AI32" s="704"/>
      <c r="AJ32" s="704"/>
      <c r="AK32" s="704"/>
      <c r="AL32" s="646" t="s">
        <v>140</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99.1</v>
      </c>
      <c r="BH32" s="657"/>
      <c r="BI32" s="657"/>
      <c r="BJ32" s="657"/>
      <c r="BK32" s="657"/>
      <c r="BL32" s="657"/>
      <c r="BM32" s="701">
        <v>98.5</v>
      </c>
      <c r="BN32" s="657"/>
      <c r="BO32" s="657"/>
      <c r="BP32" s="657"/>
      <c r="BQ32" s="694"/>
      <c r="BR32" s="718">
        <v>99.2</v>
      </c>
      <c r="BS32" s="657"/>
      <c r="BT32" s="657"/>
      <c r="BU32" s="657"/>
      <c r="BV32" s="657"/>
      <c r="BW32" s="657"/>
      <c r="BX32" s="701">
        <v>98</v>
      </c>
      <c r="BY32" s="657"/>
      <c r="BZ32" s="657"/>
      <c r="CA32" s="657"/>
      <c r="CB32" s="694"/>
      <c r="CD32" s="729"/>
      <c r="CE32" s="730"/>
      <c r="CF32" s="685" t="s">
        <v>313</v>
      </c>
      <c r="CG32" s="682"/>
      <c r="CH32" s="682"/>
      <c r="CI32" s="682"/>
      <c r="CJ32" s="682"/>
      <c r="CK32" s="682"/>
      <c r="CL32" s="682"/>
      <c r="CM32" s="682"/>
      <c r="CN32" s="682"/>
      <c r="CO32" s="682"/>
      <c r="CP32" s="682"/>
      <c r="CQ32" s="683"/>
      <c r="CR32" s="641" t="s">
        <v>229</v>
      </c>
      <c r="CS32" s="644"/>
      <c r="CT32" s="644"/>
      <c r="CU32" s="644"/>
      <c r="CV32" s="644"/>
      <c r="CW32" s="644"/>
      <c r="CX32" s="644"/>
      <c r="CY32" s="645"/>
      <c r="CZ32" s="646" t="s">
        <v>140</v>
      </c>
      <c r="DA32" s="675"/>
      <c r="DB32" s="675"/>
      <c r="DC32" s="676"/>
      <c r="DD32" s="649" t="s">
        <v>140</v>
      </c>
      <c r="DE32" s="644"/>
      <c r="DF32" s="644"/>
      <c r="DG32" s="644"/>
      <c r="DH32" s="644"/>
      <c r="DI32" s="644"/>
      <c r="DJ32" s="644"/>
      <c r="DK32" s="645"/>
      <c r="DL32" s="649" t="s">
        <v>140</v>
      </c>
      <c r="DM32" s="644"/>
      <c r="DN32" s="644"/>
      <c r="DO32" s="644"/>
      <c r="DP32" s="644"/>
      <c r="DQ32" s="644"/>
      <c r="DR32" s="644"/>
      <c r="DS32" s="644"/>
      <c r="DT32" s="644"/>
      <c r="DU32" s="644"/>
      <c r="DV32" s="645"/>
      <c r="DW32" s="646" t="s">
        <v>229</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1037421</v>
      </c>
      <c r="S33" s="644"/>
      <c r="T33" s="644"/>
      <c r="U33" s="644"/>
      <c r="V33" s="644"/>
      <c r="W33" s="644"/>
      <c r="X33" s="644"/>
      <c r="Y33" s="645"/>
      <c r="Z33" s="703">
        <v>4.0999999999999996</v>
      </c>
      <c r="AA33" s="703"/>
      <c r="AB33" s="703"/>
      <c r="AC33" s="703"/>
      <c r="AD33" s="704" t="s">
        <v>140</v>
      </c>
      <c r="AE33" s="704"/>
      <c r="AF33" s="704"/>
      <c r="AG33" s="704"/>
      <c r="AH33" s="704"/>
      <c r="AI33" s="704"/>
      <c r="AJ33" s="704"/>
      <c r="AK33" s="704"/>
      <c r="AL33" s="646" t="s">
        <v>140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9096596</v>
      </c>
      <c r="CS33" s="642"/>
      <c r="CT33" s="642"/>
      <c r="CU33" s="642"/>
      <c r="CV33" s="642"/>
      <c r="CW33" s="642"/>
      <c r="CX33" s="642"/>
      <c r="CY33" s="643"/>
      <c r="CZ33" s="646">
        <v>37.5</v>
      </c>
      <c r="DA33" s="675"/>
      <c r="DB33" s="675"/>
      <c r="DC33" s="676"/>
      <c r="DD33" s="649">
        <v>7622516</v>
      </c>
      <c r="DE33" s="642"/>
      <c r="DF33" s="642"/>
      <c r="DG33" s="642"/>
      <c r="DH33" s="642"/>
      <c r="DI33" s="642"/>
      <c r="DJ33" s="642"/>
      <c r="DK33" s="643"/>
      <c r="DL33" s="649">
        <v>6272648</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581992</v>
      </c>
      <c r="S34" s="644"/>
      <c r="T34" s="644"/>
      <c r="U34" s="644"/>
      <c r="V34" s="644"/>
      <c r="W34" s="644"/>
      <c r="X34" s="644"/>
      <c r="Y34" s="645"/>
      <c r="Z34" s="703">
        <v>2.2999999999999998</v>
      </c>
      <c r="AA34" s="703"/>
      <c r="AB34" s="703"/>
      <c r="AC34" s="703"/>
      <c r="AD34" s="704">
        <v>16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3440655</v>
      </c>
      <c r="CS34" s="644"/>
      <c r="CT34" s="644"/>
      <c r="CU34" s="644"/>
      <c r="CV34" s="644"/>
      <c r="CW34" s="644"/>
      <c r="CX34" s="644"/>
      <c r="CY34" s="645"/>
      <c r="CZ34" s="646">
        <v>14.2</v>
      </c>
      <c r="DA34" s="675"/>
      <c r="DB34" s="675"/>
      <c r="DC34" s="676"/>
      <c r="DD34" s="649">
        <v>2658611</v>
      </c>
      <c r="DE34" s="644"/>
      <c r="DF34" s="644"/>
      <c r="DG34" s="644"/>
      <c r="DH34" s="644"/>
      <c r="DI34" s="644"/>
      <c r="DJ34" s="644"/>
      <c r="DK34" s="645"/>
      <c r="DL34" s="649">
        <v>2336614</v>
      </c>
      <c r="DM34" s="644"/>
      <c r="DN34" s="644"/>
      <c r="DO34" s="644"/>
      <c r="DP34" s="644"/>
      <c r="DQ34" s="644"/>
      <c r="DR34" s="644"/>
      <c r="DS34" s="644"/>
      <c r="DT34" s="644"/>
      <c r="DU34" s="644"/>
      <c r="DV34" s="645"/>
      <c r="DW34" s="646">
        <v>15.2</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1781276</v>
      </c>
      <c r="S35" s="644"/>
      <c r="T35" s="644"/>
      <c r="U35" s="644"/>
      <c r="V35" s="644"/>
      <c r="W35" s="644"/>
      <c r="X35" s="644"/>
      <c r="Y35" s="645"/>
      <c r="Z35" s="703">
        <v>7</v>
      </c>
      <c r="AA35" s="703"/>
      <c r="AB35" s="703"/>
      <c r="AC35" s="703"/>
      <c r="AD35" s="704" t="s">
        <v>229</v>
      </c>
      <c r="AE35" s="704"/>
      <c r="AF35" s="704"/>
      <c r="AG35" s="704"/>
      <c r="AH35" s="704"/>
      <c r="AI35" s="704"/>
      <c r="AJ35" s="704"/>
      <c r="AK35" s="704"/>
      <c r="AL35" s="646" t="s">
        <v>140</v>
      </c>
      <c r="AM35" s="647"/>
      <c r="AN35" s="647"/>
      <c r="AO35" s="705"/>
      <c r="AP35" s="214"/>
      <c r="AQ35" s="709" t="s">
        <v>321</v>
      </c>
      <c r="AR35" s="710"/>
      <c r="AS35" s="710"/>
      <c r="AT35" s="710"/>
      <c r="AU35" s="710"/>
      <c r="AV35" s="710"/>
      <c r="AW35" s="710"/>
      <c r="AX35" s="710"/>
      <c r="AY35" s="711"/>
      <c r="AZ35" s="706">
        <v>2392813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112181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169841</v>
      </c>
      <c r="CS35" s="642"/>
      <c r="CT35" s="642"/>
      <c r="CU35" s="642"/>
      <c r="CV35" s="642"/>
      <c r="CW35" s="642"/>
      <c r="CX35" s="642"/>
      <c r="CY35" s="643"/>
      <c r="CZ35" s="646">
        <v>0.7</v>
      </c>
      <c r="DA35" s="675"/>
      <c r="DB35" s="675"/>
      <c r="DC35" s="676"/>
      <c r="DD35" s="649">
        <v>165630</v>
      </c>
      <c r="DE35" s="642"/>
      <c r="DF35" s="642"/>
      <c r="DG35" s="642"/>
      <c r="DH35" s="642"/>
      <c r="DI35" s="642"/>
      <c r="DJ35" s="642"/>
      <c r="DK35" s="643"/>
      <c r="DL35" s="649">
        <v>165630</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140</v>
      </c>
      <c r="AA36" s="703"/>
      <c r="AB36" s="703"/>
      <c r="AC36" s="703"/>
      <c r="AD36" s="704" t="s">
        <v>140</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416900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35772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2886695</v>
      </c>
      <c r="CS36" s="644"/>
      <c r="CT36" s="644"/>
      <c r="CU36" s="644"/>
      <c r="CV36" s="644"/>
      <c r="CW36" s="644"/>
      <c r="CX36" s="644"/>
      <c r="CY36" s="645"/>
      <c r="CZ36" s="646">
        <v>11.9</v>
      </c>
      <c r="DA36" s="675"/>
      <c r="DB36" s="675"/>
      <c r="DC36" s="676"/>
      <c r="DD36" s="649">
        <v>2568886</v>
      </c>
      <c r="DE36" s="644"/>
      <c r="DF36" s="644"/>
      <c r="DG36" s="644"/>
      <c r="DH36" s="644"/>
      <c r="DI36" s="644"/>
      <c r="DJ36" s="644"/>
      <c r="DK36" s="645"/>
      <c r="DL36" s="649">
        <v>1903095</v>
      </c>
      <c r="DM36" s="644"/>
      <c r="DN36" s="644"/>
      <c r="DO36" s="644"/>
      <c r="DP36" s="644"/>
      <c r="DQ36" s="644"/>
      <c r="DR36" s="644"/>
      <c r="DS36" s="644"/>
      <c r="DT36" s="644"/>
      <c r="DU36" s="644"/>
      <c r="DV36" s="645"/>
      <c r="DW36" s="646">
        <v>12.4</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1100476</v>
      </c>
      <c r="S37" s="644"/>
      <c r="T37" s="644"/>
      <c r="U37" s="644"/>
      <c r="V37" s="644"/>
      <c r="W37" s="644"/>
      <c r="X37" s="644"/>
      <c r="Y37" s="645"/>
      <c r="Z37" s="703">
        <v>4.3</v>
      </c>
      <c r="AA37" s="703"/>
      <c r="AB37" s="703"/>
      <c r="AC37" s="703"/>
      <c r="AD37" s="704" t="s">
        <v>229</v>
      </c>
      <c r="AE37" s="704"/>
      <c r="AF37" s="704"/>
      <c r="AG37" s="704"/>
      <c r="AH37" s="704"/>
      <c r="AI37" s="704"/>
      <c r="AJ37" s="704"/>
      <c r="AK37" s="704"/>
      <c r="AL37" s="646" t="s">
        <v>140</v>
      </c>
      <c r="AM37" s="647"/>
      <c r="AN37" s="647"/>
      <c r="AO37" s="705"/>
      <c r="AQ37" s="678" t="s">
        <v>329</v>
      </c>
      <c r="AR37" s="679"/>
      <c r="AS37" s="679"/>
      <c r="AT37" s="679"/>
      <c r="AU37" s="679"/>
      <c r="AV37" s="679"/>
      <c r="AW37" s="679"/>
      <c r="AX37" s="679"/>
      <c r="AY37" s="680"/>
      <c r="AZ37" s="641" t="s">
        <v>240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11762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1639439</v>
      </c>
      <c r="CS37" s="642"/>
      <c r="CT37" s="642"/>
      <c r="CU37" s="642"/>
      <c r="CV37" s="642"/>
      <c r="CW37" s="642"/>
      <c r="CX37" s="642"/>
      <c r="CY37" s="643"/>
      <c r="CZ37" s="646">
        <v>6.8</v>
      </c>
      <c r="DA37" s="675"/>
      <c r="DB37" s="675"/>
      <c r="DC37" s="676"/>
      <c r="DD37" s="649">
        <v>1628886</v>
      </c>
      <c r="DE37" s="642"/>
      <c r="DF37" s="642"/>
      <c r="DG37" s="642"/>
      <c r="DH37" s="642"/>
      <c r="DI37" s="642"/>
      <c r="DJ37" s="642"/>
      <c r="DK37" s="643"/>
      <c r="DL37" s="649">
        <v>1401283</v>
      </c>
      <c r="DM37" s="642"/>
      <c r="DN37" s="642"/>
      <c r="DO37" s="642"/>
      <c r="DP37" s="642"/>
      <c r="DQ37" s="642"/>
      <c r="DR37" s="642"/>
      <c r="DS37" s="642"/>
      <c r="DT37" s="642"/>
      <c r="DU37" s="642"/>
      <c r="DV37" s="643"/>
      <c r="DW37" s="646">
        <v>9.1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25356642</v>
      </c>
      <c r="S38" s="693"/>
      <c r="T38" s="693"/>
      <c r="U38" s="693"/>
      <c r="V38" s="693"/>
      <c r="W38" s="693"/>
      <c r="X38" s="693"/>
      <c r="Y38" s="698"/>
      <c r="Z38" s="699">
        <v>100</v>
      </c>
      <c r="AA38" s="699"/>
      <c r="AB38" s="699"/>
      <c r="AC38" s="699"/>
      <c r="AD38" s="700">
        <v>14302076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140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19362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2392813</v>
      </c>
      <c r="CS38" s="644"/>
      <c r="CT38" s="644"/>
      <c r="CU38" s="644"/>
      <c r="CV38" s="644"/>
      <c r="CW38" s="644"/>
      <c r="CX38" s="644"/>
      <c r="CY38" s="645"/>
      <c r="CZ38" s="646">
        <v>9.9</v>
      </c>
      <c r="DA38" s="675"/>
      <c r="DB38" s="675"/>
      <c r="DC38" s="676"/>
      <c r="DD38" s="649">
        <v>2036763</v>
      </c>
      <c r="DE38" s="644"/>
      <c r="DF38" s="644"/>
      <c r="DG38" s="644"/>
      <c r="DH38" s="644"/>
      <c r="DI38" s="644"/>
      <c r="DJ38" s="644"/>
      <c r="DK38" s="645"/>
      <c r="DL38" s="649">
        <v>1861333</v>
      </c>
      <c r="DM38" s="644"/>
      <c r="DN38" s="644"/>
      <c r="DO38" s="644"/>
      <c r="DP38" s="644"/>
      <c r="DQ38" s="644"/>
      <c r="DR38" s="644"/>
      <c r="DS38" s="644"/>
      <c r="DT38" s="644"/>
      <c r="DU38" s="644"/>
      <c r="DV38" s="645"/>
      <c r="DW38" s="646">
        <v>12.1</v>
      </c>
      <c r="DX38" s="675"/>
      <c r="DY38" s="675"/>
      <c r="DZ38" s="675"/>
      <c r="EA38" s="675"/>
      <c r="EB38" s="675"/>
      <c r="EC38" s="677"/>
    </row>
    <row r="39" spans="2:133" ht="11.25" customHeight="1">
      <c r="AQ39" s="678" t="s">
        <v>336</v>
      </c>
      <c r="AR39" s="679"/>
      <c r="AS39" s="679"/>
      <c r="AT39" s="679"/>
      <c r="AU39" s="679"/>
      <c r="AV39" s="679"/>
      <c r="AW39" s="679"/>
      <c r="AX39" s="679"/>
      <c r="AY39" s="680"/>
      <c r="AZ39" s="641" t="s">
        <v>140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187616</v>
      </c>
      <c r="CS39" s="642"/>
      <c r="CT39" s="642"/>
      <c r="CU39" s="642"/>
      <c r="CV39" s="642"/>
      <c r="CW39" s="642"/>
      <c r="CX39" s="642"/>
      <c r="CY39" s="643"/>
      <c r="CZ39" s="646">
        <v>0.8</v>
      </c>
      <c r="DA39" s="675"/>
      <c r="DB39" s="675"/>
      <c r="DC39" s="676"/>
      <c r="DD39" s="649">
        <v>185650</v>
      </c>
      <c r="DE39" s="642"/>
      <c r="DF39" s="642"/>
      <c r="DG39" s="642"/>
      <c r="DH39" s="642"/>
      <c r="DI39" s="642"/>
      <c r="DJ39" s="642"/>
      <c r="DK39" s="643"/>
      <c r="DL39" s="649" t="s">
        <v>131</v>
      </c>
      <c r="DM39" s="642"/>
      <c r="DN39" s="642"/>
      <c r="DO39" s="642"/>
      <c r="DP39" s="642"/>
      <c r="DQ39" s="642"/>
      <c r="DR39" s="642"/>
      <c r="DS39" s="642"/>
      <c r="DT39" s="642"/>
      <c r="DU39" s="642"/>
      <c r="DV39" s="643"/>
      <c r="DW39" s="646" t="s">
        <v>140</v>
      </c>
      <c r="DX39" s="675"/>
      <c r="DY39" s="675"/>
      <c r="DZ39" s="675"/>
      <c r="EA39" s="675"/>
      <c r="EB39" s="675"/>
      <c r="EC39" s="677"/>
    </row>
    <row r="40" spans="2:133" ht="11.25" customHeight="1">
      <c r="AQ40" s="678" t="s">
        <v>340</v>
      </c>
      <c r="AR40" s="679"/>
      <c r="AS40" s="679"/>
      <c r="AT40" s="679"/>
      <c r="AU40" s="679"/>
      <c r="AV40" s="679"/>
      <c r="AW40" s="679"/>
      <c r="AX40" s="679"/>
      <c r="AY40" s="680"/>
      <c r="AZ40" s="641">
        <v>605887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18976</v>
      </c>
      <c r="CS40" s="644"/>
      <c r="CT40" s="644"/>
      <c r="CU40" s="644"/>
      <c r="CV40" s="644"/>
      <c r="CW40" s="644"/>
      <c r="CX40" s="644"/>
      <c r="CY40" s="645"/>
      <c r="CZ40" s="646">
        <v>0.1</v>
      </c>
      <c r="DA40" s="675"/>
      <c r="DB40" s="675"/>
      <c r="DC40" s="676"/>
      <c r="DD40" s="649">
        <v>6976</v>
      </c>
      <c r="DE40" s="644"/>
      <c r="DF40" s="644"/>
      <c r="DG40" s="644"/>
      <c r="DH40" s="644"/>
      <c r="DI40" s="644"/>
      <c r="DJ40" s="644"/>
      <c r="DK40" s="645"/>
      <c r="DL40" s="649">
        <v>5976</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1370026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261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140</v>
      </c>
      <c r="DA41" s="675"/>
      <c r="DB41" s="675"/>
      <c r="DC41" s="676"/>
      <c r="DD41" s="649" t="s">
        <v>140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1870505</v>
      </c>
      <c r="CS42" s="644"/>
      <c r="CT42" s="644"/>
      <c r="CU42" s="644"/>
      <c r="CV42" s="644"/>
      <c r="CW42" s="644"/>
      <c r="CX42" s="644"/>
      <c r="CY42" s="645"/>
      <c r="CZ42" s="646">
        <v>7.7</v>
      </c>
      <c r="DA42" s="647"/>
      <c r="DB42" s="647"/>
      <c r="DC42" s="648"/>
      <c r="DD42" s="649">
        <v>797866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66150</v>
      </c>
      <c r="CS43" s="642"/>
      <c r="CT43" s="642"/>
      <c r="CU43" s="642"/>
      <c r="CV43" s="642"/>
      <c r="CW43" s="642"/>
      <c r="CX43" s="642"/>
      <c r="CY43" s="643"/>
      <c r="CZ43" s="646">
        <v>0.3</v>
      </c>
      <c r="DA43" s="675"/>
      <c r="DB43" s="675"/>
      <c r="DC43" s="676"/>
      <c r="DD43" s="649">
        <v>66150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1870505</v>
      </c>
      <c r="CS44" s="644"/>
      <c r="CT44" s="644"/>
      <c r="CU44" s="644"/>
      <c r="CV44" s="644"/>
      <c r="CW44" s="644"/>
      <c r="CX44" s="644"/>
      <c r="CY44" s="645"/>
      <c r="CZ44" s="646">
        <v>7.7</v>
      </c>
      <c r="DA44" s="647"/>
      <c r="DB44" s="647"/>
      <c r="DC44" s="648"/>
      <c r="DD44" s="649">
        <v>797866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220508</v>
      </c>
      <c r="CS45" s="642"/>
      <c r="CT45" s="642"/>
      <c r="CU45" s="642"/>
      <c r="CV45" s="642"/>
      <c r="CW45" s="642"/>
      <c r="CX45" s="642"/>
      <c r="CY45" s="643"/>
      <c r="CZ45" s="646">
        <v>0.9</v>
      </c>
      <c r="DA45" s="675"/>
      <c r="DB45" s="675"/>
      <c r="DC45" s="676"/>
      <c r="DD45" s="649">
        <v>34803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1638181</v>
      </c>
      <c r="CS46" s="644"/>
      <c r="CT46" s="644"/>
      <c r="CU46" s="644"/>
      <c r="CV46" s="644"/>
      <c r="CW46" s="644"/>
      <c r="CX46" s="644"/>
      <c r="CY46" s="645"/>
      <c r="CZ46" s="646">
        <v>6.8</v>
      </c>
      <c r="DA46" s="647"/>
      <c r="DB46" s="647"/>
      <c r="DC46" s="648"/>
      <c r="DD46" s="649">
        <v>760947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140</v>
      </c>
      <c r="CS47" s="642"/>
      <c r="CT47" s="642"/>
      <c r="CU47" s="642"/>
      <c r="CV47" s="642"/>
      <c r="CW47" s="642"/>
      <c r="CX47" s="642"/>
      <c r="CY47" s="643"/>
      <c r="CZ47" s="646" t="s">
        <v>140</v>
      </c>
      <c r="DA47" s="675"/>
      <c r="DB47" s="675"/>
      <c r="DC47" s="676"/>
      <c r="DD47" s="649" t="s">
        <v>140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140</v>
      </c>
      <c r="DA48" s="647"/>
      <c r="DB48" s="647"/>
      <c r="DC48" s="648"/>
      <c r="DD48" s="649" t="s">
        <v>140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24265287</v>
      </c>
      <c r="CS49" s="657"/>
      <c r="CT49" s="657"/>
      <c r="CU49" s="657"/>
      <c r="CV49" s="657"/>
      <c r="CW49" s="657"/>
      <c r="CX49" s="657"/>
      <c r="CY49" s="658"/>
      <c r="CZ49" s="659">
        <v>100</v>
      </c>
      <c r="DA49" s="660"/>
      <c r="DB49" s="660"/>
      <c r="DC49" s="661"/>
      <c r="DD49" s="662">
        <v>16706464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9b3xeoZZzFpaEVKlNuWCW/KSBwP70rEcJmHxBKiEvGkV7v9raHTxCsZBPa0jJJ1CpHuMtM/Rw39hce6GST/NA==" saltValue="LDm/K/XRO5LmVeTQ6nc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25463</v>
      </c>
      <c r="R7" s="1174"/>
      <c r="S7" s="1174"/>
      <c r="T7" s="1174"/>
      <c r="U7" s="1174"/>
      <c r="V7" s="1174">
        <v>24371</v>
      </c>
      <c r="W7" s="1174"/>
      <c r="X7" s="1174"/>
      <c r="Y7" s="1174"/>
      <c r="Z7" s="1174"/>
      <c r="AA7" s="1174">
        <v>1091</v>
      </c>
      <c r="AB7" s="1174"/>
      <c r="AC7" s="1174"/>
      <c r="AD7" s="1174"/>
      <c r="AE7" s="1175"/>
      <c r="AF7" s="1176">
        <v>935</v>
      </c>
      <c r="AG7" s="1177"/>
      <c r="AH7" s="1177"/>
      <c r="AI7" s="1177"/>
      <c r="AJ7" s="1178"/>
      <c r="AK7" s="1160">
        <v>337</v>
      </c>
      <c r="AL7" s="1161"/>
      <c r="AM7" s="1161"/>
      <c r="AN7" s="1161"/>
      <c r="AO7" s="1161"/>
      <c r="AP7" s="1161">
        <v>24033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576</v>
      </c>
      <c r="BT7" s="1165"/>
      <c r="BU7" s="1165"/>
      <c r="BV7" s="1165"/>
      <c r="BW7" s="1165"/>
      <c r="BX7" s="1165"/>
      <c r="BY7" s="1165"/>
      <c r="BZ7" s="1165"/>
      <c r="CA7" s="1165"/>
      <c r="CB7" s="1165"/>
      <c r="CC7" s="1165"/>
      <c r="CD7" s="1165"/>
      <c r="CE7" s="1165"/>
      <c r="CF7" s="1165"/>
      <c r="CG7" s="1166"/>
      <c r="CH7" s="1157">
        <v>0</v>
      </c>
      <c r="CI7" s="1158"/>
      <c r="CJ7" s="1158"/>
      <c r="CK7" s="1158"/>
      <c r="CL7" s="1159"/>
      <c r="CM7" s="1157">
        <v>869</v>
      </c>
      <c r="CN7" s="1158"/>
      <c r="CO7" s="1158"/>
      <c r="CP7" s="1158"/>
      <c r="CQ7" s="1159"/>
      <c r="CR7" s="1157">
        <v>56</v>
      </c>
      <c r="CS7" s="1158"/>
      <c r="CT7" s="1158"/>
      <c r="CU7" s="1158"/>
      <c r="CV7" s="1159"/>
      <c r="CW7" s="1157">
        <v>23</v>
      </c>
      <c r="CX7" s="1158"/>
      <c r="CY7" s="1158"/>
      <c r="CZ7" s="1158"/>
      <c r="DA7" s="1159"/>
      <c r="DB7" s="1157" t="s">
        <v>501</v>
      </c>
      <c r="DC7" s="1158"/>
      <c r="DD7" s="1158"/>
      <c r="DE7" s="1158"/>
      <c r="DF7" s="1159"/>
      <c r="DG7" s="1157" t="s">
        <v>501</v>
      </c>
      <c r="DH7" s="1158"/>
      <c r="DI7" s="1158"/>
      <c r="DJ7" s="1158"/>
      <c r="DK7" s="1159"/>
      <c r="DL7" s="1157" t="s">
        <v>501</v>
      </c>
      <c r="DM7" s="1158"/>
      <c r="DN7" s="1158"/>
      <c r="DO7" s="1158"/>
      <c r="DP7" s="1159"/>
      <c r="DQ7" s="1157" t="s">
        <v>501</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31</v>
      </c>
      <c r="R8" s="1113"/>
      <c r="S8" s="1113"/>
      <c r="T8" s="1113"/>
      <c r="U8" s="1113"/>
      <c r="V8" s="1113">
        <v>31</v>
      </c>
      <c r="W8" s="1113"/>
      <c r="X8" s="1113"/>
      <c r="Y8" s="1113"/>
      <c r="Z8" s="1113"/>
      <c r="AA8" s="1113">
        <v>0</v>
      </c>
      <c r="AB8" s="1113"/>
      <c r="AC8" s="1113"/>
      <c r="AD8" s="1113"/>
      <c r="AE8" s="1114"/>
      <c r="AF8" s="1088">
        <v>0</v>
      </c>
      <c r="AG8" s="1089"/>
      <c r="AH8" s="1089"/>
      <c r="AI8" s="1089"/>
      <c r="AJ8" s="1090"/>
      <c r="AK8" s="1155">
        <v>20</v>
      </c>
      <c r="AL8" s="1156"/>
      <c r="AM8" s="1156"/>
      <c r="AN8" s="1156"/>
      <c r="AO8" s="1156"/>
      <c r="AP8" s="1156" t="s">
        <v>501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577</v>
      </c>
      <c r="BT8" s="1084"/>
      <c r="BU8" s="1084"/>
      <c r="BV8" s="1084"/>
      <c r="BW8" s="1084"/>
      <c r="BX8" s="1084"/>
      <c r="BY8" s="1084"/>
      <c r="BZ8" s="1084"/>
      <c r="CA8" s="1084"/>
      <c r="CB8" s="1084"/>
      <c r="CC8" s="1084"/>
      <c r="CD8" s="1084"/>
      <c r="CE8" s="1084"/>
      <c r="CF8" s="1084"/>
      <c r="CG8" s="1085"/>
      <c r="CH8" s="1058">
        <v>-35</v>
      </c>
      <c r="CI8" s="1059"/>
      <c r="CJ8" s="1059"/>
      <c r="CK8" s="1059"/>
      <c r="CL8" s="1060"/>
      <c r="CM8" s="1058">
        <v>64</v>
      </c>
      <c r="CN8" s="1059"/>
      <c r="CO8" s="1059"/>
      <c r="CP8" s="1059"/>
      <c r="CQ8" s="1060"/>
      <c r="CR8" s="1058">
        <v>6</v>
      </c>
      <c r="CS8" s="1059"/>
      <c r="CT8" s="1059"/>
      <c r="CU8" s="1059"/>
      <c r="CV8" s="1060"/>
      <c r="CW8" s="1058" t="s">
        <v>501</v>
      </c>
      <c r="CX8" s="1059"/>
      <c r="CY8" s="1059"/>
      <c r="CZ8" s="1059"/>
      <c r="DA8" s="1060"/>
      <c r="DB8" s="1058" t="s">
        <v>501</v>
      </c>
      <c r="DC8" s="1059"/>
      <c r="DD8" s="1059"/>
      <c r="DE8" s="1059"/>
      <c r="DF8" s="1060"/>
      <c r="DG8" s="1058" t="s">
        <v>501</v>
      </c>
      <c r="DH8" s="1059"/>
      <c r="DI8" s="1059"/>
      <c r="DJ8" s="1059"/>
      <c r="DK8" s="1060"/>
      <c r="DL8" s="1058" t="s">
        <v>501</v>
      </c>
      <c r="DM8" s="1059"/>
      <c r="DN8" s="1059"/>
      <c r="DO8" s="1059"/>
      <c r="DP8" s="1060"/>
      <c r="DQ8" s="1058" t="s">
        <v>501</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25357</v>
      </c>
      <c r="R23" s="1138"/>
      <c r="S23" s="1138"/>
      <c r="T23" s="1138"/>
      <c r="U23" s="1138"/>
      <c r="V23" s="1138">
        <v>24265</v>
      </c>
      <c r="W23" s="1138"/>
      <c r="X23" s="1138"/>
      <c r="Y23" s="1138"/>
      <c r="Z23" s="1138"/>
      <c r="AA23" s="1138">
        <v>1091</v>
      </c>
      <c r="AB23" s="1138"/>
      <c r="AC23" s="1138"/>
      <c r="AD23" s="1138"/>
      <c r="AE23" s="1139"/>
      <c r="AF23" s="1140">
        <v>935</v>
      </c>
      <c r="AG23" s="1138"/>
      <c r="AH23" s="1138"/>
      <c r="AI23" s="1138"/>
      <c r="AJ23" s="1141"/>
      <c r="AK23" s="1142"/>
      <c r="AL23" s="1143"/>
      <c r="AM23" s="1143"/>
      <c r="AN23" s="1143"/>
      <c r="AO23" s="1143"/>
      <c r="AP23" s="1138">
        <v>24033</v>
      </c>
      <c r="AQ23" s="1138"/>
      <c r="AR23" s="1138"/>
      <c r="AS23" s="1138"/>
      <c r="AT23" s="1138"/>
      <c r="AU23" s="1144"/>
      <c r="AV23" s="1144"/>
      <c r="AW23" s="1144"/>
      <c r="AX23" s="1144"/>
      <c r="AY23" s="1145"/>
      <c r="AZ23" s="1134" t="s">
        <v>140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8950</v>
      </c>
      <c r="R28" s="1123"/>
      <c r="S28" s="1123"/>
      <c r="T28" s="1123"/>
      <c r="U28" s="1123"/>
      <c r="V28" s="1123">
        <v>8838</v>
      </c>
      <c r="W28" s="1123"/>
      <c r="X28" s="1123"/>
      <c r="Y28" s="1123"/>
      <c r="Z28" s="1123"/>
      <c r="AA28" s="1123">
        <v>112</v>
      </c>
      <c r="AB28" s="1123"/>
      <c r="AC28" s="1123"/>
      <c r="AD28" s="1123"/>
      <c r="AE28" s="1124"/>
      <c r="AF28" s="1125">
        <v>112</v>
      </c>
      <c r="AG28" s="1123"/>
      <c r="AH28" s="1123"/>
      <c r="AI28" s="1123"/>
      <c r="AJ28" s="1126"/>
      <c r="AK28" s="1127">
        <v>588</v>
      </c>
      <c r="AL28" s="1115"/>
      <c r="AM28" s="1115"/>
      <c r="AN28" s="1115"/>
      <c r="AO28" s="1115"/>
      <c r="AP28" s="1115" t="s">
        <v>501</v>
      </c>
      <c r="AQ28" s="1115"/>
      <c r="AR28" s="1115"/>
      <c r="AS28" s="1115"/>
      <c r="AT28" s="1115"/>
      <c r="AU28" s="1115" t="s">
        <v>501</v>
      </c>
      <c r="AV28" s="1115"/>
      <c r="AW28" s="1115"/>
      <c r="AX28" s="1115"/>
      <c r="AY28" s="1115"/>
      <c r="AZ28" s="1116" t="s">
        <v>501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4810</v>
      </c>
      <c r="R29" s="1113"/>
      <c r="S29" s="1113"/>
      <c r="T29" s="1113"/>
      <c r="U29" s="1113"/>
      <c r="V29" s="1113">
        <v>4749</v>
      </c>
      <c r="W29" s="1113"/>
      <c r="X29" s="1113"/>
      <c r="Y29" s="1113"/>
      <c r="Z29" s="1113"/>
      <c r="AA29" s="1113">
        <v>61</v>
      </c>
      <c r="AB29" s="1113"/>
      <c r="AC29" s="1113"/>
      <c r="AD29" s="1113"/>
      <c r="AE29" s="1114"/>
      <c r="AF29" s="1088">
        <v>61</v>
      </c>
      <c r="AG29" s="1089"/>
      <c r="AH29" s="1089"/>
      <c r="AI29" s="1089"/>
      <c r="AJ29" s="1090"/>
      <c r="AK29" s="1049">
        <v>696</v>
      </c>
      <c r="AL29" s="1040"/>
      <c r="AM29" s="1040"/>
      <c r="AN29" s="1040"/>
      <c r="AO29" s="1040"/>
      <c r="AP29" s="1040" t="s">
        <v>501</v>
      </c>
      <c r="AQ29" s="1040"/>
      <c r="AR29" s="1040"/>
      <c r="AS29" s="1040"/>
      <c r="AT29" s="1040"/>
      <c r="AU29" s="1040" t="s">
        <v>501</v>
      </c>
      <c r="AV29" s="1040"/>
      <c r="AW29" s="1040"/>
      <c r="AX29" s="1040"/>
      <c r="AY29" s="1040"/>
      <c r="AZ29" s="1111" t="s">
        <v>501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1283</v>
      </c>
      <c r="R30" s="1113"/>
      <c r="S30" s="1113"/>
      <c r="T30" s="1113"/>
      <c r="U30" s="1113"/>
      <c r="V30" s="1113">
        <v>1281</v>
      </c>
      <c r="W30" s="1113"/>
      <c r="X30" s="1113"/>
      <c r="Y30" s="1113"/>
      <c r="Z30" s="1113"/>
      <c r="AA30" s="1113">
        <v>2</v>
      </c>
      <c r="AB30" s="1113"/>
      <c r="AC30" s="1113"/>
      <c r="AD30" s="1113"/>
      <c r="AE30" s="1114"/>
      <c r="AF30" s="1088">
        <v>2</v>
      </c>
      <c r="AG30" s="1089"/>
      <c r="AH30" s="1089"/>
      <c r="AI30" s="1089"/>
      <c r="AJ30" s="1090"/>
      <c r="AK30" s="1049">
        <v>685</v>
      </c>
      <c r="AL30" s="1040"/>
      <c r="AM30" s="1040"/>
      <c r="AN30" s="1040"/>
      <c r="AO30" s="1040"/>
      <c r="AP30" s="1040" t="s">
        <v>501</v>
      </c>
      <c r="AQ30" s="1040"/>
      <c r="AR30" s="1040"/>
      <c r="AS30" s="1040"/>
      <c r="AT30" s="1040"/>
      <c r="AU30" s="1040" t="s">
        <v>501</v>
      </c>
      <c r="AV30" s="1040"/>
      <c r="AW30" s="1040"/>
      <c r="AX30" s="1040"/>
      <c r="AY30" s="1040"/>
      <c r="AZ30" s="1111" t="s">
        <v>501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18</v>
      </c>
      <c r="R31" s="1113"/>
      <c r="S31" s="1113"/>
      <c r="T31" s="1113"/>
      <c r="U31" s="1113"/>
      <c r="V31" s="1113">
        <v>18</v>
      </c>
      <c r="W31" s="1113"/>
      <c r="X31" s="1113"/>
      <c r="Y31" s="1113"/>
      <c r="Z31" s="1113"/>
      <c r="AA31" s="1113" t="s">
        <v>578</v>
      </c>
      <c r="AB31" s="1113"/>
      <c r="AC31" s="1113"/>
      <c r="AD31" s="1113"/>
      <c r="AE31" s="1114"/>
      <c r="AF31" s="1088">
        <v>0</v>
      </c>
      <c r="AG31" s="1089"/>
      <c r="AH31" s="1089"/>
      <c r="AI31" s="1089"/>
      <c r="AJ31" s="1090"/>
      <c r="AK31" s="1049">
        <v>3</v>
      </c>
      <c r="AL31" s="1040"/>
      <c r="AM31" s="1040"/>
      <c r="AN31" s="1040"/>
      <c r="AO31" s="1040"/>
      <c r="AP31" s="1040" t="s">
        <v>501</v>
      </c>
      <c r="AQ31" s="1040"/>
      <c r="AR31" s="1040"/>
      <c r="AS31" s="1040"/>
      <c r="AT31" s="1040"/>
      <c r="AU31" s="1040" t="s">
        <v>501</v>
      </c>
      <c r="AV31" s="1040"/>
      <c r="AW31" s="1040"/>
      <c r="AX31" s="1040"/>
      <c r="AY31" s="1040"/>
      <c r="AZ31" s="1111" t="s">
        <v>501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2414</v>
      </c>
      <c r="R32" s="1113"/>
      <c r="S32" s="1113"/>
      <c r="T32" s="1113"/>
      <c r="U32" s="1113"/>
      <c r="V32" s="1113">
        <v>2405</v>
      </c>
      <c r="W32" s="1113"/>
      <c r="X32" s="1113"/>
      <c r="Y32" s="1113"/>
      <c r="Z32" s="1113"/>
      <c r="AA32" s="1113">
        <v>9</v>
      </c>
      <c r="AB32" s="1113"/>
      <c r="AC32" s="1113"/>
      <c r="AD32" s="1113"/>
      <c r="AE32" s="1114"/>
      <c r="AF32" s="1088">
        <v>1</v>
      </c>
      <c r="AG32" s="1089"/>
      <c r="AH32" s="1089"/>
      <c r="AI32" s="1089"/>
      <c r="AJ32" s="1090"/>
      <c r="AK32" s="1049">
        <v>369</v>
      </c>
      <c r="AL32" s="1040"/>
      <c r="AM32" s="1040"/>
      <c r="AN32" s="1040"/>
      <c r="AO32" s="1040"/>
      <c r="AP32" s="1040">
        <v>12202</v>
      </c>
      <c r="AQ32" s="1040"/>
      <c r="AR32" s="1040"/>
      <c r="AS32" s="1040"/>
      <c r="AT32" s="1040"/>
      <c r="AU32" s="1040">
        <v>4527</v>
      </c>
      <c r="AV32" s="1040"/>
      <c r="AW32" s="1040"/>
      <c r="AX32" s="1040"/>
      <c r="AY32" s="1040"/>
      <c r="AZ32" s="1111" t="s">
        <v>501</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69</v>
      </c>
      <c r="R33" s="1113"/>
      <c r="S33" s="1113"/>
      <c r="T33" s="1113"/>
      <c r="U33" s="1113"/>
      <c r="V33" s="1113">
        <v>69</v>
      </c>
      <c r="W33" s="1113"/>
      <c r="X33" s="1113"/>
      <c r="Y33" s="1113"/>
      <c r="Z33" s="1113"/>
      <c r="AA33" s="1113">
        <v>0</v>
      </c>
      <c r="AB33" s="1113"/>
      <c r="AC33" s="1113"/>
      <c r="AD33" s="1113"/>
      <c r="AE33" s="1114"/>
      <c r="AF33" s="1088">
        <v>0</v>
      </c>
      <c r="AG33" s="1089"/>
      <c r="AH33" s="1089"/>
      <c r="AI33" s="1089"/>
      <c r="AJ33" s="1090"/>
      <c r="AK33" s="1049">
        <v>48</v>
      </c>
      <c r="AL33" s="1040"/>
      <c r="AM33" s="1040"/>
      <c r="AN33" s="1040"/>
      <c r="AO33" s="1040"/>
      <c r="AP33" s="1040">
        <v>447</v>
      </c>
      <c r="AQ33" s="1040"/>
      <c r="AR33" s="1040"/>
      <c r="AS33" s="1040"/>
      <c r="AT33" s="1040"/>
      <c r="AU33" s="1040">
        <v>447</v>
      </c>
      <c r="AV33" s="1040"/>
      <c r="AW33" s="1040"/>
      <c r="AX33" s="1040"/>
      <c r="AY33" s="1040"/>
      <c r="AZ33" s="1111" t="s">
        <v>501</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176</v>
      </c>
      <c r="AG63" s="1028"/>
      <c r="AH63" s="1028"/>
      <c r="AI63" s="1028"/>
      <c r="AJ63" s="1099"/>
      <c r="AK63" s="1100"/>
      <c r="AL63" s="1032"/>
      <c r="AM63" s="1032"/>
      <c r="AN63" s="1032"/>
      <c r="AO63" s="1032"/>
      <c r="AP63" s="1028">
        <v>12649</v>
      </c>
      <c r="AQ63" s="1028"/>
      <c r="AR63" s="1028"/>
      <c r="AS63" s="1028"/>
      <c r="AT63" s="1028"/>
      <c r="AU63" s="1028">
        <v>4974</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390</v>
      </c>
      <c r="AL66" s="1065"/>
      <c r="AM66" s="1065"/>
      <c r="AN66" s="1065"/>
      <c r="AO66" s="1066"/>
      <c r="AP66" s="1070" t="s">
        <v>391</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501</v>
      </c>
      <c r="AQ68" s="1051"/>
      <c r="AR68" s="1051"/>
      <c r="AS68" s="1051"/>
      <c r="AT68" s="1051"/>
      <c r="AU68" s="1051" t="s">
        <v>501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501</v>
      </c>
      <c r="AQ69" s="1040"/>
      <c r="AR69" s="1040"/>
      <c r="AS69" s="1040"/>
      <c r="AT69" s="1040"/>
      <c r="AU69" s="1040" t="s">
        <v>501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501</v>
      </c>
      <c r="AL70" s="1040"/>
      <c r="AM70" s="1040"/>
      <c r="AN70" s="1040"/>
      <c r="AO70" s="1040"/>
      <c r="AP70" s="1040" t="s">
        <v>501</v>
      </c>
      <c r="AQ70" s="1040"/>
      <c r="AR70" s="1040"/>
      <c r="AS70" s="1040"/>
      <c r="AT70" s="1040"/>
      <c r="AU70" s="1040" t="s">
        <v>501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501</v>
      </c>
      <c r="AL71" s="1040"/>
      <c r="AM71" s="1040"/>
      <c r="AN71" s="1040"/>
      <c r="AO71" s="1040"/>
      <c r="AP71" s="1040" t="s">
        <v>501</v>
      </c>
      <c r="AQ71" s="1040"/>
      <c r="AR71" s="1040"/>
      <c r="AS71" s="1040"/>
      <c r="AT71" s="1040"/>
      <c r="AU71" s="1040" t="s">
        <v>501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501</v>
      </c>
      <c r="AQ72" s="1040"/>
      <c r="AR72" s="1040"/>
      <c r="AS72" s="1040"/>
      <c r="AT72" s="1040"/>
      <c r="AU72" s="1040" t="s">
        <v>501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570</v>
      </c>
      <c r="C73" s="1044"/>
      <c r="D73" s="1044"/>
      <c r="E73" s="1044"/>
      <c r="F73" s="1044"/>
      <c r="G73" s="1044"/>
      <c r="H73" s="1044"/>
      <c r="I73" s="1044"/>
      <c r="J73" s="1044"/>
      <c r="K73" s="1044"/>
      <c r="L73" s="1044"/>
      <c r="M73" s="1044"/>
      <c r="N73" s="1044"/>
      <c r="O73" s="1044"/>
      <c r="P73" s="1045"/>
      <c r="Q73" s="1046">
        <v>5575</v>
      </c>
      <c r="R73" s="1040"/>
      <c r="S73" s="1040"/>
      <c r="T73" s="1040"/>
      <c r="U73" s="1040"/>
      <c r="V73" s="1040">
        <v>5040</v>
      </c>
      <c r="W73" s="1040"/>
      <c r="X73" s="1040"/>
      <c r="Y73" s="1040"/>
      <c r="Z73" s="1040"/>
      <c r="AA73" s="1040">
        <v>535</v>
      </c>
      <c r="AB73" s="1040"/>
      <c r="AC73" s="1040"/>
      <c r="AD73" s="1040"/>
      <c r="AE73" s="1040"/>
      <c r="AF73" s="1040">
        <v>4499</v>
      </c>
      <c r="AG73" s="1040"/>
      <c r="AH73" s="1040"/>
      <c r="AI73" s="1040"/>
      <c r="AJ73" s="1040"/>
      <c r="AK73" s="1040" t="s">
        <v>501</v>
      </c>
      <c r="AL73" s="1040"/>
      <c r="AM73" s="1040"/>
      <c r="AN73" s="1040"/>
      <c r="AO73" s="1040"/>
      <c r="AP73" s="1040">
        <v>3355</v>
      </c>
      <c r="AQ73" s="1040"/>
      <c r="AR73" s="1040"/>
      <c r="AS73" s="1040"/>
      <c r="AT73" s="1040"/>
      <c r="AU73" s="1040" t="s">
        <v>501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1238</v>
      </c>
      <c r="R74" s="1040"/>
      <c r="S74" s="1040"/>
      <c r="T74" s="1040"/>
      <c r="U74" s="1040"/>
      <c r="V74" s="1040">
        <v>1143</v>
      </c>
      <c r="W74" s="1040"/>
      <c r="X74" s="1040"/>
      <c r="Y74" s="1040"/>
      <c r="Z74" s="1040"/>
      <c r="AA74" s="1040">
        <v>95</v>
      </c>
      <c r="AB74" s="1040"/>
      <c r="AC74" s="1040"/>
      <c r="AD74" s="1040"/>
      <c r="AE74" s="1040"/>
      <c r="AF74" s="1040">
        <v>95</v>
      </c>
      <c r="AG74" s="1040"/>
      <c r="AH74" s="1040"/>
      <c r="AI74" s="1040"/>
      <c r="AJ74" s="1040"/>
      <c r="AK74" s="1040" t="s">
        <v>501</v>
      </c>
      <c r="AL74" s="1040"/>
      <c r="AM74" s="1040"/>
      <c r="AN74" s="1040"/>
      <c r="AO74" s="1040"/>
      <c r="AP74" s="1040">
        <v>376</v>
      </c>
      <c r="AQ74" s="1040"/>
      <c r="AR74" s="1040"/>
      <c r="AS74" s="1040"/>
      <c r="AT74" s="1040"/>
      <c r="AU74" s="1040">
        <v>267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535</v>
      </c>
      <c r="R75" s="1048"/>
      <c r="S75" s="1048"/>
      <c r="T75" s="1048"/>
      <c r="U75" s="1049"/>
      <c r="V75" s="1050">
        <v>498</v>
      </c>
      <c r="W75" s="1048"/>
      <c r="X75" s="1048"/>
      <c r="Y75" s="1048"/>
      <c r="Z75" s="1049"/>
      <c r="AA75" s="1050">
        <v>37</v>
      </c>
      <c r="AB75" s="1048"/>
      <c r="AC75" s="1048"/>
      <c r="AD75" s="1048"/>
      <c r="AE75" s="1049"/>
      <c r="AF75" s="1050">
        <v>37</v>
      </c>
      <c r="AG75" s="1048"/>
      <c r="AH75" s="1048"/>
      <c r="AI75" s="1048"/>
      <c r="AJ75" s="1049"/>
      <c r="AK75" s="1050" t="s">
        <v>501</v>
      </c>
      <c r="AL75" s="1048"/>
      <c r="AM75" s="1048"/>
      <c r="AN75" s="1048"/>
      <c r="AO75" s="1049"/>
      <c r="AP75" s="1050">
        <v>234</v>
      </c>
      <c r="AQ75" s="1048"/>
      <c r="AR75" s="1048"/>
      <c r="AS75" s="1048"/>
      <c r="AT75" s="1049"/>
      <c r="AU75" s="1050">
        <v>35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4006</v>
      </c>
      <c r="R76" s="1048"/>
      <c r="S76" s="1048"/>
      <c r="T76" s="1048"/>
      <c r="U76" s="1049"/>
      <c r="V76" s="1050">
        <v>3939</v>
      </c>
      <c r="W76" s="1048"/>
      <c r="X76" s="1048"/>
      <c r="Y76" s="1048"/>
      <c r="Z76" s="1049"/>
      <c r="AA76" s="1050">
        <v>67</v>
      </c>
      <c r="AB76" s="1048"/>
      <c r="AC76" s="1048"/>
      <c r="AD76" s="1048"/>
      <c r="AE76" s="1049"/>
      <c r="AF76" s="1050">
        <v>49</v>
      </c>
      <c r="AG76" s="1048"/>
      <c r="AH76" s="1048"/>
      <c r="AI76" s="1048"/>
      <c r="AJ76" s="1049"/>
      <c r="AK76" s="1050">
        <v>65</v>
      </c>
      <c r="AL76" s="1048"/>
      <c r="AM76" s="1048"/>
      <c r="AN76" s="1048"/>
      <c r="AO76" s="1049"/>
      <c r="AP76" s="1050">
        <v>1820</v>
      </c>
      <c r="AQ76" s="1048"/>
      <c r="AR76" s="1048"/>
      <c r="AS76" s="1048"/>
      <c r="AT76" s="1049"/>
      <c r="AU76" s="1050">
        <v>394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574</v>
      </c>
      <c r="C77" s="1044"/>
      <c r="D77" s="1044"/>
      <c r="E77" s="1044"/>
      <c r="F77" s="1044"/>
      <c r="G77" s="1044"/>
      <c r="H77" s="1044"/>
      <c r="I77" s="1044"/>
      <c r="J77" s="1044"/>
      <c r="K77" s="1044"/>
      <c r="L77" s="1044"/>
      <c r="M77" s="1044"/>
      <c r="N77" s="1044"/>
      <c r="O77" s="1044"/>
      <c r="P77" s="1045"/>
      <c r="Q77" s="1047">
        <v>11</v>
      </c>
      <c r="R77" s="1048"/>
      <c r="S77" s="1048"/>
      <c r="T77" s="1048"/>
      <c r="U77" s="1049"/>
      <c r="V77" s="1050">
        <v>10</v>
      </c>
      <c r="W77" s="1048"/>
      <c r="X77" s="1048"/>
      <c r="Y77" s="1048"/>
      <c r="Z77" s="1049"/>
      <c r="AA77" s="1050">
        <v>1</v>
      </c>
      <c r="AB77" s="1048"/>
      <c r="AC77" s="1048"/>
      <c r="AD77" s="1048"/>
      <c r="AE77" s="1049"/>
      <c r="AF77" s="1050">
        <v>1</v>
      </c>
      <c r="AG77" s="1048"/>
      <c r="AH77" s="1048"/>
      <c r="AI77" s="1048"/>
      <c r="AJ77" s="1049"/>
      <c r="AK77" s="1050" t="s">
        <v>501</v>
      </c>
      <c r="AL77" s="1048"/>
      <c r="AM77" s="1048"/>
      <c r="AN77" s="1048"/>
      <c r="AO77" s="1049"/>
      <c r="AP77" s="1050" t="s">
        <v>501</v>
      </c>
      <c r="AQ77" s="1048"/>
      <c r="AR77" s="1048"/>
      <c r="AS77" s="1048"/>
      <c r="AT77" s="1049"/>
      <c r="AU77" s="1050" t="s">
        <v>501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575</v>
      </c>
      <c r="C78" s="1044"/>
      <c r="D78" s="1044"/>
      <c r="E78" s="1044"/>
      <c r="F78" s="1044"/>
      <c r="G78" s="1044"/>
      <c r="H78" s="1044"/>
      <c r="I78" s="1044"/>
      <c r="J78" s="1044"/>
      <c r="K78" s="1044"/>
      <c r="L78" s="1044"/>
      <c r="M78" s="1044"/>
      <c r="N78" s="1044"/>
      <c r="O78" s="1044"/>
      <c r="P78" s="1045"/>
      <c r="Q78" s="1046">
        <v>24</v>
      </c>
      <c r="R78" s="1040"/>
      <c r="S78" s="1040"/>
      <c r="T78" s="1040"/>
      <c r="U78" s="1040"/>
      <c r="V78" s="1040">
        <v>23</v>
      </c>
      <c r="W78" s="1040"/>
      <c r="X78" s="1040"/>
      <c r="Y78" s="1040"/>
      <c r="Z78" s="1040"/>
      <c r="AA78" s="1040">
        <v>1</v>
      </c>
      <c r="AB78" s="1040"/>
      <c r="AC78" s="1040"/>
      <c r="AD78" s="1040"/>
      <c r="AE78" s="1040"/>
      <c r="AF78" s="1040">
        <v>1</v>
      </c>
      <c r="AG78" s="1040"/>
      <c r="AH78" s="1040"/>
      <c r="AI78" s="1040"/>
      <c r="AJ78" s="1040"/>
      <c r="AK78" s="1040">
        <v>4</v>
      </c>
      <c r="AL78" s="1040"/>
      <c r="AM78" s="1040"/>
      <c r="AN78" s="1040"/>
      <c r="AO78" s="1040"/>
      <c r="AP78" s="1040" t="s">
        <v>501</v>
      </c>
      <c r="AQ78" s="1040"/>
      <c r="AR78" s="1040"/>
      <c r="AS78" s="1040"/>
      <c r="AT78" s="1040"/>
      <c r="AU78" s="1040" t="s">
        <v>501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10081</v>
      </c>
      <c r="AG88" s="1028"/>
      <c r="AH88" s="1028"/>
      <c r="AI88" s="1028"/>
      <c r="AJ88" s="1028"/>
      <c r="AK88" s="1032"/>
      <c r="AL88" s="1032"/>
      <c r="AM88" s="1032"/>
      <c r="AN88" s="1032"/>
      <c r="AO88" s="1032"/>
      <c r="AP88" s="1028">
        <v>5785</v>
      </c>
      <c r="AQ88" s="1028"/>
      <c r="AR88" s="1028"/>
      <c r="AS88" s="1028"/>
      <c r="AT88" s="1028"/>
      <c r="AU88" s="1028">
        <v>695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61</v>
      </c>
      <c r="CS102" s="1020"/>
      <c r="CT102" s="1020"/>
      <c r="CU102" s="1020"/>
      <c r="CV102" s="1021"/>
      <c r="CW102" s="1019">
        <v>23</v>
      </c>
      <c r="CX102" s="1020"/>
      <c r="CY102" s="1020"/>
      <c r="CZ102" s="1020"/>
      <c r="DA102" s="1021"/>
      <c r="DB102" s="1019" t="s">
        <v>579</v>
      </c>
      <c r="DC102" s="1020"/>
      <c r="DD102" s="1020"/>
      <c r="DE102" s="1020"/>
      <c r="DF102" s="1021"/>
      <c r="DG102" s="1019" t="s">
        <v>579</v>
      </c>
      <c r="DH102" s="1020"/>
      <c r="DI102" s="1020"/>
      <c r="DJ102" s="1020"/>
      <c r="DK102" s="1021"/>
      <c r="DL102" s="1019" t="s">
        <v>579</v>
      </c>
      <c r="DM102" s="1020"/>
      <c r="DN102" s="1020"/>
      <c r="DO102" s="1020"/>
      <c r="DP102" s="1021"/>
      <c r="DQ102" s="1019" t="s">
        <v>579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301</v>
      </c>
      <c r="AG109" s="963"/>
      <c r="AH109" s="963"/>
      <c r="AI109" s="963"/>
      <c r="AJ109" s="964"/>
      <c r="AK109" s="965" t="s">
        <v>300</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301</v>
      </c>
      <c r="BW109" s="963"/>
      <c r="BX109" s="963"/>
      <c r="BY109" s="963"/>
      <c r="BZ109" s="964"/>
      <c r="CA109" s="965" t="s">
        <v>300</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301</v>
      </c>
      <c r="DM109" s="963"/>
      <c r="DN109" s="963"/>
      <c r="DO109" s="963"/>
      <c r="DP109" s="964"/>
      <c r="DQ109" s="965" t="s">
        <v>300</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2737042</v>
      </c>
      <c r="AB110" s="956"/>
      <c r="AC110" s="956"/>
      <c r="AD110" s="956"/>
      <c r="AE110" s="957"/>
      <c r="AF110" s="958">
        <v>2553779</v>
      </c>
      <c r="AG110" s="956"/>
      <c r="AH110" s="956"/>
      <c r="AI110" s="956"/>
      <c r="AJ110" s="957"/>
      <c r="AK110" s="958">
        <v>2578095</v>
      </c>
      <c r="AL110" s="956"/>
      <c r="AM110" s="956"/>
      <c r="AN110" s="956"/>
      <c r="AO110" s="957"/>
      <c r="AP110" s="959">
        <v>20.100000000000001</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24737249</v>
      </c>
      <c r="BR110" s="903"/>
      <c r="BS110" s="903"/>
      <c r="BT110" s="903"/>
      <c r="BU110" s="903"/>
      <c r="BV110" s="903">
        <v>24596927</v>
      </c>
      <c r="BW110" s="903"/>
      <c r="BX110" s="903"/>
      <c r="BY110" s="903"/>
      <c r="BZ110" s="903"/>
      <c r="CA110" s="903">
        <v>24032680</v>
      </c>
      <c r="CB110" s="903"/>
      <c r="CC110" s="903"/>
      <c r="CD110" s="903"/>
      <c r="CE110" s="903"/>
      <c r="CF110" s="927">
        <v>187.6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140</v>
      </c>
      <c r="DM110" s="903"/>
      <c r="DN110" s="903"/>
      <c r="DO110" s="903"/>
      <c r="DP110" s="903"/>
      <c r="DQ110" s="903" t="s">
        <v>140</v>
      </c>
      <c r="DR110" s="903"/>
      <c r="DS110" s="903"/>
      <c r="DT110" s="903"/>
      <c r="DU110" s="903"/>
      <c r="DV110" s="904" t="s">
        <v>427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140</v>
      </c>
      <c r="AL111" s="984"/>
      <c r="AM111" s="984"/>
      <c r="AN111" s="984"/>
      <c r="AO111" s="985"/>
      <c r="AP111" s="987" t="s">
        <v>140</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2605477</v>
      </c>
      <c r="BR111" s="875"/>
      <c r="BS111" s="875"/>
      <c r="BT111" s="875"/>
      <c r="BU111" s="875"/>
      <c r="BV111" s="875">
        <v>2353739</v>
      </c>
      <c r="BW111" s="875"/>
      <c r="BX111" s="875"/>
      <c r="BY111" s="875"/>
      <c r="BZ111" s="875"/>
      <c r="CA111" s="875">
        <v>2094760</v>
      </c>
      <c r="CB111" s="875"/>
      <c r="CC111" s="875"/>
      <c r="CD111" s="875"/>
      <c r="CE111" s="875"/>
      <c r="CF111" s="936">
        <v>16.399999999999999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2535301</v>
      </c>
      <c r="DH111" s="875"/>
      <c r="DI111" s="875"/>
      <c r="DJ111" s="875"/>
      <c r="DK111" s="875"/>
      <c r="DL111" s="875">
        <v>2296884</v>
      </c>
      <c r="DM111" s="875"/>
      <c r="DN111" s="875"/>
      <c r="DO111" s="875"/>
      <c r="DP111" s="875"/>
      <c r="DQ111" s="875">
        <v>2050173</v>
      </c>
      <c r="DR111" s="875"/>
      <c r="DS111" s="875"/>
      <c r="DT111" s="875"/>
      <c r="DU111" s="875"/>
      <c r="DV111" s="852">
        <v>16</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140</v>
      </c>
      <c r="AB112" s="838"/>
      <c r="AC112" s="838"/>
      <c r="AD112" s="838"/>
      <c r="AE112" s="839"/>
      <c r="AF112" s="840" t="s">
        <v>427</v>
      </c>
      <c r="AG112" s="838"/>
      <c r="AH112" s="838"/>
      <c r="AI112" s="838"/>
      <c r="AJ112" s="839"/>
      <c r="AK112" s="840" t="s">
        <v>427</v>
      </c>
      <c r="AL112" s="838"/>
      <c r="AM112" s="838"/>
      <c r="AN112" s="838"/>
      <c r="AO112" s="839"/>
      <c r="AP112" s="885" t="s">
        <v>433</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4833813</v>
      </c>
      <c r="BR112" s="875"/>
      <c r="BS112" s="875"/>
      <c r="BT112" s="875"/>
      <c r="BU112" s="875"/>
      <c r="BV112" s="875">
        <v>5128091</v>
      </c>
      <c r="BW112" s="875"/>
      <c r="BX112" s="875"/>
      <c r="BY112" s="875"/>
      <c r="BZ112" s="875"/>
      <c r="CA112" s="875">
        <v>4973913</v>
      </c>
      <c r="CB112" s="875"/>
      <c r="CC112" s="875"/>
      <c r="CD112" s="875"/>
      <c r="CE112" s="875"/>
      <c r="CF112" s="936">
        <v>38.799999999999997</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140</v>
      </c>
      <c r="DH112" s="875"/>
      <c r="DI112" s="875"/>
      <c r="DJ112" s="875"/>
      <c r="DK112" s="875"/>
      <c r="DL112" s="875" t="s">
        <v>433</v>
      </c>
      <c r="DM112" s="875"/>
      <c r="DN112" s="875"/>
      <c r="DO112" s="875"/>
      <c r="DP112" s="875"/>
      <c r="DQ112" s="875" t="s">
        <v>427</v>
      </c>
      <c r="DR112" s="875"/>
      <c r="DS112" s="875"/>
      <c r="DT112" s="875"/>
      <c r="DU112" s="875"/>
      <c r="DV112" s="852" t="s">
        <v>427</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368911</v>
      </c>
      <c r="AB113" s="984"/>
      <c r="AC113" s="984"/>
      <c r="AD113" s="984"/>
      <c r="AE113" s="985"/>
      <c r="AF113" s="986">
        <v>478278</v>
      </c>
      <c r="AG113" s="984"/>
      <c r="AH113" s="984"/>
      <c r="AI113" s="984"/>
      <c r="AJ113" s="985"/>
      <c r="AK113" s="986">
        <v>402336</v>
      </c>
      <c r="AL113" s="984"/>
      <c r="AM113" s="984"/>
      <c r="AN113" s="984"/>
      <c r="AO113" s="985"/>
      <c r="AP113" s="987">
        <v>3.1</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735831</v>
      </c>
      <c r="BR113" s="875"/>
      <c r="BS113" s="875"/>
      <c r="BT113" s="875"/>
      <c r="BU113" s="875"/>
      <c r="BV113" s="875">
        <v>759915</v>
      </c>
      <c r="BW113" s="875"/>
      <c r="BX113" s="875"/>
      <c r="BY113" s="875"/>
      <c r="BZ113" s="875"/>
      <c r="CA113" s="875">
        <v>694820</v>
      </c>
      <c r="CB113" s="875"/>
      <c r="CC113" s="875"/>
      <c r="CD113" s="875"/>
      <c r="CE113" s="875"/>
      <c r="CF113" s="936">
        <v>5.4</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140</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67810</v>
      </c>
      <c r="AB114" s="838"/>
      <c r="AC114" s="838"/>
      <c r="AD114" s="838"/>
      <c r="AE114" s="839"/>
      <c r="AF114" s="840">
        <v>75768</v>
      </c>
      <c r="AG114" s="838"/>
      <c r="AH114" s="838"/>
      <c r="AI114" s="838"/>
      <c r="AJ114" s="839"/>
      <c r="AK114" s="840">
        <v>92017</v>
      </c>
      <c r="AL114" s="838"/>
      <c r="AM114" s="838"/>
      <c r="AN114" s="838"/>
      <c r="AO114" s="839"/>
      <c r="AP114" s="885">
        <v>0.7</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1971385</v>
      </c>
      <c r="BR114" s="875"/>
      <c r="BS114" s="875"/>
      <c r="BT114" s="875"/>
      <c r="BU114" s="875"/>
      <c r="BV114" s="875">
        <v>1882055</v>
      </c>
      <c r="BW114" s="875"/>
      <c r="BX114" s="875"/>
      <c r="BY114" s="875"/>
      <c r="BZ114" s="875"/>
      <c r="CA114" s="875">
        <v>1879623</v>
      </c>
      <c r="CB114" s="875"/>
      <c r="CC114" s="875"/>
      <c r="CD114" s="875"/>
      <c r="CE114" s="875"/>
      <c r="CF114" s="936">
        <v>14.7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140</v>
      </c>
      <c r="DM114" s="838"/>
      <c r="DN114" s="838"/>
      <c r="DO114" s="838"/>
      <c r="DP114" s="839"/>
      <c r="DQ114" s="840" t="s">
        <v>404</v>
      </c>
      <c r="DR114" s="838"/>
      <c r="DS114" s="838"/>
      <c r="DT114" s="838"/>
      <c r="DU114" s="839"/>
      <c r="DV114" s="885" t="s">
        <v>427</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331843</v>
      </c>
      <c r="AB115" s="984"/>
      <c r="AC115" s="984"/>
      <c r="AD115" s="984"/>
      <c r="AE115" s="985"/>
      <c r="AF115" s="986">
        <v>330239</v>
      </c>
      <c r="AG115" s="984"/>
      <c r="AH115" s="984"/>
      <c r="AI115" s="984"/>
      <c r="AJ115" s="985"/>
      <c r="AK115" s="986">
        <v>328649</v>
      </c>
      <c r="AL115" s="984"/>
      <c r="AM115" s="984"/>
      <c r="AN115" s="984"/>
      <c r="AO115" s="985"/>
      <c r="AP115" s="987">
        <v>2.6</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v>6158</v>
      </c>
      <c r="BR115" s="875"/>
      <c r="BS115" s="875"/>
      <c r="BT115" s="875"/>
      <c r="BU115" s="875"/>
      <c r="BV115" s="875">
        <v>7096</v>
      </c>
      <c r="BW115" s="875"/>
      <c r="BX115" s="875"/>
      <c r="BY115" s="875"/>
      <c r="BZ115" s="875"/>
      <c r="CA115" s="875" t="s">
        <v>404</v>
      </c>
      <c r="CB115" s="875"/>
      <c r="CC115" s="875"/>
      <c r="CD115" s="875"/>
      <c r="CE115" s="875"/>
      <c r="CF115" s="936" t="s">
        <v>404</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427</v>
      </c>
      <c r="DM115" s="838"/>
      <c r="DN115" s="838"/>
      <c r="DO115" s="838"/>
      <c r="DP115" s="839"/>
      <c r="DQ115" s="840" t="s">
        <v>140</v>
      </c>
      <c r="DR115" s="838"/>
      <c r="DS115" s="838"/>
      <c r="DT115" s="838"/>
      <c r="DU115" s="839"/>
      <c r="DV115" s="885" t="s">
        <v>427</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427</v>
      </c>
      <c r="AG116" s="838"/>
      <c r="AH116" s="838"/>
      <c r="AI116" s="838"/>
      <c r="AJ116" s="839"/>
      <c r="AK116" s="840" t="s">
        <v>140</v>
      </c>
      <c r="AL116" s="838"/>
      <c r="AM116" s="838"/>
      <c r="AN116" s="838"/>
      <c r="AO116" s="839"/>
      <c r="AP116" s="885" t="s">
        <v>140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427</v>
      </c>
      <c r="CB116" s="875"/>
      <c r="CC116" s="875"/>
      <c r="CD116" s="875"/>
      <c r="CE116" s="875"/>
      <c r="CF116" s="936" t="s">
        <v>427</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140</v>
      </c>
      <c r="DH116" s="838"/>
      <c r="DI116" s="838"/>
      <c r="DJ116" s="838"/>
      <c r="DK116" s="839"/>
      <c r="DL116" s="840" t="s">
        <v>427</v>
      </c>
      <c r="DM116" s="838"/>
      <c r="DN116" s="838"/>
      <c r="DO116" s="838"/>
      <c r="DP116" s="839"/>
      <c r="DQ116" s="840" t="s">
        <v>404</v>
      </c>
      <c r="DR116" s="838"/>
      <c r="DS116" s="838"/>
      <c r="DT116" s="838"/>
      <c r="DU116" s="839"/>
      <c r="DV116" s="885" t="s">
        <v>427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3505606</v>
      </c>
      <c r="AB117" s="970"/>
      <c r="AC117" s="970"/>
      <c r="AD117" s="970"/>
      <c r="AE117" s="971"/>
      <c r="AF117" s="972">
        <v>3438064</v>
      </c>
      <c r="AG117" s="970"/>
      <c r="AH117" s="970"/>
      <c r="AI117" s="970"/>
      <c r="AJ117" s="971"/>
      <c r="AK117" s="972">
        <v>3401097</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140</v>
      </c>
      <c r="BW117" s="875"/>
      <c r="BX117" s="875"/>
      <c r="BY117" s="875"/>
      <c r="BZ117" s="875"/>
      <c r="CA117" s="875" t="s">
        <v>427</v>
      </c>
      <c r="CB117" s="875"/>
      <c r="CC117" s="875"/>
      <c r="CD117" s="875"/>
      <c r="CE117" s="875"/>
      <c r="CF117" s="936" t="s">
        <v>427</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404</v>
      </c>
      <c r="DM117" s="838"/>
      <c r="DN117" s="838"/>
      <c r="DO117" s="838"/>
      <c r="DP117" s="839"/>
      <c r="DQ117" s="840" t="s">
        <v>427</v>
      </c>
      <c r="DR117" s="838"/>
      <c r="DS117" s="838"/>
      <c r="DT117" s="838"/>
      <c r="DU117" s="839"/>
      <c r="DV117" s="885" t="s">
        <v>427</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301</v>
      </c>
      <c r="AG118" s="963"/>
      <c r="AH118" s="963"/>
      <c r="AI118" s="963"/>
      <c r="AJ118" s="964"/>
      <c r="AK118" s="965" t="s">
        <v>300</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140</v>
      </c>
      <c r="BR118" s="906"/>
      <c r="BS118" s="906"/>
      <c r="BT118" s="906"/>
      <c r="BU118" s="906"/>
      <c r="BV118" s="906" t="s">
        <v>140</v>
      </c>
      <c r="BW118" s="906"/>
      <c r="BX118" s="906"/>
      <c r="BY118" s="906"/>
      <c r="BZ118" s="906"/>
      <c r="CA118" s="906" t="s">
        <v>140</v>
      </c>
      <c r="CB118" s="906"/>
      <c r="CC118" s="906"/>
      <c r="CD118" s="906"/>
      <c r="CE118" s="906"/>
      <c r="CF118" s="936" t="s">
        <v>140</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140</v>
      </c>
      <c r="DM118" s="838"/>
      <c r="DN118" s="838"/>
      <c r="DO118" s="838"/>
      <c r="DP118" s="839"/>
      <c r="DQ118" s="840" t="s">
        <v>140</v>
      </c>
      <c r="DR118" s="838"/>
      <c r="DS118" s="838"/>
      <c r="DT118" s="838"/>
      <c r="DU118" s="839"/>
      <c r="DV118" s="885" t="s">
        <v>140</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140</v>
      </c>
      <c r="AB119" s="956"/>
      <c r="AC119" s="956"/>
      <c r="AD119" s="956"/>
      <c r="AE119" s="957"/>
      <c r="AF119" s="958" t="s">
        <v>140</v>
      </c>
      <c r="AG119" s="956"/>
      <c r="AH119" s="956"/>
      <c r="AI119" s="956"/>
      <c r="AJ119" s="957"/>
      <c r="AK119" s="958" t="s">
        <v>140</v>
      </c>
      <c r="AL119" s="956"/>
      <c r="AM119" s="956"/>
      <c r="AN119" s="956"/>
      <c r="AO119" s="957"/>
      <c r="AP119" s="959" t="s">
        <v>140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34889913</v>
      </c>
      <c r="BR119" s="906"/>
      <c r="BS119" s="906"/>
      <c r="BT119" s="906"/>
      <c r="BU119" s="906"/>
      <c r="BV119" s="906">
        <v>34727823</v>
      </c>
      <c r="BW119" s="906"/>
      <c r="BX119" s="906"/>
      <c r="BY119" s="906"/>
      <c r="BZ119" s="906"/>
      <c r="CA119" s="906">
        <v>33675796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70176</v>
      </c>
      <c r="DH119" s="821"/>
      <c r="DI119" s="821"/>
      <c r="DJ119" s="821"/>
      <c r="DK119" s="822"/>
      <c r="DL119" s="823">
        <v>56855</v>
      </c>
      <c r="DM119" s="821"/>
      <c r="DN119" s="821"/>
      <c r="DO119" s="821"/>
      <c r="DP119" s="822"/>
      <c r="DQ119" s="823">
        <v>44587</v>
      </c>
      <c r="DR119" s="821"/>
      <c r="DS119" s="821"/>
      <c r="DT119" s="821"/>
      <c r="DU119" s="822"/>
      <c r="DV119" s="909">
        <v>0.3</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294011</v>
      </c>
      <c r="AB120" s="838"/>
      <c r="AC120" s="838"/>
      <c r="AD120" s="838"/>
      <c r="AE120" s="839"/>
      <c r="AF120" s="840">
        <v>292394</v>
      </c>
      <c r="AG120" s="838"/>
      <c r="AH120" s="838"/>
      <c r="AI120" s="838"/>
      <c r="AJ120" s="839"/>
      <c r="AK120" s="840">
        <v>292493</v>
      </c>
      <c r="AL120" s="838"/>
      <c r="AM120" s="838"/>
      <c r="AN120" s="838"/>
      <c r="AO120" s="839"/>
      <c r="AP120" s="885">
        <v>2.2999999999999998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7200236</v>
      </c>
      <c r="BR120" s="903"/>
      <c r="BS120" s="903"/>
      <c r="BT120" s="903"/>
      <c r="BU120" s="903"/>
      <c r="BV120" s="903">
        <v>7501906</v>
      </c>
      <c r="BW120" s="903"/>
      <c r="BX120" s="903"/>
      <c r="BY120" s="903"/>
      <c r="BZ120" s="903"/>
      <c r="CA120" s="903">
        <v>7635604</v>
      </c>
      <c r="CB120" s="903"/>
      <c r="CC120" s="903"/>
      <c r="CD120" s="903"/>
      <c r="CE120" s="903"/>
      <c r="CF120" s="927">
        <v>59.6</v>
      </c>
      <c r="CG120" s="928"/>
      <c r="CH120" s="928"/>
      <c r="CI120" s="928"/>
      <c r="CJ120" s="928"/>
      <c r="CK120" s="929" t="s">
        <v>457</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4337984</v>
      </c>
      <c r="DH120" s="903"/>
      <c r="DI120" s="903"/>
      <c r="DJ120" s="903"/>
      <c r="DK120" s="903"/>
      <c r="DL120" s="903">
        <v>4652478</v>
      </c>
      <c r="DM120" s="903"/>
      <c r="DN120" s="903"/>
      <c r="DO120" s="903"/>
      <c r="DP120" s="903"/>
      <c r="DQ120" s="903">
        <v>4526987</v>
      </c>
      <c r="DR120" s="903"/>
      <c r="DS120" s="903"/>
      <c r="DT120" s="903"/>
      <c r="DU120" s="903"/>
      <c r="DV120" s="904">
        <v>35.299999999999997</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140</v>
      </c>
      <c r="AB121" s="838"/>
      <c r="AC121" s="838"/>
      <c r="AD121" s="838"/>
      <c r="AE121" s="839"/>
      <c r="AF121" s="840" t="s">
        <v>140</v>
      </c>
      <c r="AG121" s="838"/>
      <c r="AH121" s="838"/>
      <c r="AI121" s="838"/>
      <c r="AJ121" s="839"/>
      <c r="AK121" s="840" t="s">
        <v>140</v>
      </c>
      <c r="AL121" s="838"/>
      <c r="AM121" s="838"/>
      <c r="AN121" s="838"/>
      <c r="AO121" s="839"/>
      <c r="AP121" s="885" t="s">
        <v>140</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4688974</v>
      </c>
      <c r="BR121" s="875"/>
      <c r="BS121" s="875"/>
      <c r="BT121" s="875"/>
      <c r="BU121" s="875"/>
      <c r="BV121" s="875">
        <v>5172851</v>
      </c>
      <c r="BW121" s="875"/>
      <c r="BX121" s="875"/>
      <c r="BY121" s="875"/>
      <c r="BZ121" s="875"/>
      <c r="CA121" s="875">
        <v>5178821</v>
      </c>
      <c r="CB121" s="875"/>
      <c r="CC121" s="875"/>
      <c r="CD121" s="875"/>
      <c r="CE121" s="875"/>
      <c r="CF121" s="936">
        <v>40.4</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495829</v>
      </c>
      <c r="DH121" s="875"/>
      <c r="DI121" s="875"/>
      <c r="DJ121" s="875"/>
      <c r="DK121" s="875"/>
      <c r="DL121" s="875">
        <v>475613</v>
      </c>
      <c r="DM121" s="875"/>
      <c r="DN121" s="875"/>
      <c r="DO121" s="875"/>
      <c r="DP121" s="875"/>
      <c r="DQ121" s="875">
        <v>446926</v>
      </c>
      <c r="DR121" s="875"/>
      <c r="DS121" s="875"/>
      <c r="DT121" s="875"/>
      <c r="DU121" s="875"/>
      <c r="DV121" s="852">
        <v>3.5</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140</v>
      </c>
      <c r="AB122" s="838"/>
      <c r="AC122" s="838"/>
      <c r="AD122" s="838"/>
      <c r="AE122" s="839"/>
      <c r="AF122" s="840" t="s">
        <v>140</v>
      </c>
      <c r="AG122" s="838"/>
      <c r="AH122" s="838"/>
      <c r="AI122" s="838"/>
      <c r="AJ122" s="839"/>
      <c r="AK122" s="840" t="s">
        <v>140</v>
      </c>
      <c r="AL122" s="838"/>
      <c r="AM122" s="838"/>
      <c r="AN122" s="838"/>
      <c r="AO122" s="839"/>
      <c r="AP122" s="885" t="s">
        <v>140</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25440079</v>
      </c>
      <c r="BR122" s="906"/>
      <c r="BS122" s="906"/>
      <c r="BT122" s="906"/>
      <c r="BU122" s="906"/>
      <c r="BV122" s="906">
        <v>24809449</v>
      </c>
      <c r="BW122" s="906"/>
      <c r="BX122" s="906"/>
      <c r="BY122" s="906"/>
      <c r="BZ122" s="906"/>
      <c r="CA122" s="906">
        <v>24126393</v>
      </c>
      <c r="CB122" s="906"/>
      <c r="CC122" s="906"/>
      <c r="CD122" s="906"/>
      <c r="CE122" s="906"/>
      <c r="CF122" s="907">
        <v>188.3</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427</v>
      </c>
      <c r="DH122" s="875"/>
      <c r="DI122" s="875"/>
      <c r="DJ122" s="875"/>
      <c r="DK122" s="875"/>
      <c r="DL122" s="875" t="s">
        <v>427</v>
      </c>
      <c r="DM122" s="875"/>
      <c r="DN122" s="875"/>
      <c r="DO122" s="875"/>
      <c r="DP122" s="875"/>
      <c r="DQ122" s="875" t="s">
        <v>427</v>
      </c>
      <c r="DR122" s="875"/>
      <c r="DS122" s="875"/>
      <c r="DT122" s="875"/>
      <c r="DU122" s="875"/>
      <c r="DV122" s="852" t="s">
        <v>404</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427</v>
      </c>
      <c r="AG123" s="838"/>
      <c r="AH123" s="838"/>
      <c r="AI123" s="838"/>
      <c r="AJ123" s="839"/>
      <c r="AK123" s="840" t="s">
        <v>427</v>
      </c>
      <c r="AL123" s="838"/>
      <c r="AM123" s="838"/>
      <c r="AN123" s="838"/>
      <c r="AO123" s="839"/>
      <c r="AP123" s="885" t="s">
        <v>427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37329289</v>
      </c>
      <c r="BR123" s="894"/>
      <c r="BS123" s="894"/>
      <c r="BT123" s="894"/>
      <c r="BU123" s="894"/>
      <c r="BV123" s="894">
        <v>37484206</v>
      </c>
      <c r="BW123" s="894"/>
      <c r="BX123" s="894"/>
      <c r="BY123" s="894"/>
      <c r="BZ123" s="894"/>
      <c r="CA123" s="894">
        <v>36940818</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404</v>
      </c>
      <c r="DH123" s="838"/>
      <c r="DI123" s="838"/>
      <c r="DJ123" s="838"/>
      <c r="DK123" s="839"/>
      <c r="DL123" s="840" t="s">
        <v>140</v>
      </c>
      <c r="DM123" s="838"/>
      <c r="DN123" s="838"/>
      <c r="DO123" s="838"/>
      <c r="DP123" s="839"/>
      <c r="DQ123" s="840" t="s">
        <v>140</v>
      </c>
      <c r="DR123" s="838"/>
      <c r="DS123" s="838"/>
      <c r="DT123" s="838"/>
      <c r="DU123" s="839"/>
      <c r="DV123" s="885" t="s">
        <v>404</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140</v>
      </c>
      <c r="AB124" s="838"/>
      <c r="AC124" s="838"/>
      <c r="AD124" s="838"/>
      <c r="AE124" s="839"/>
      <c r="AF124" s="840" t="s">
        <v>404</v>
      </c>
      <c r="AG124" s="838"/>
      <c r="AH124" s="838"/>
      <c r="AI124" s="838"/>
      <c r="AJ124" s="839"/>
      <c r="AK124" s="840" t="s">
        <v>140</v>
      </c>
      <c r="AL124" s="838"/>
      <c r="AM124" s="838"/>
      <c r="AN124" s="838"/>
      <c r="AO124" s="839"/>
      <c r="AP124" s="885" t="s">
        <v>140</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140</v>
      </c>
      <c r="BR124" s="892"/>
      <c r="BS124" s="892"/>
      <c r="BT124" s="892"/>
      <c r="BU124" s="892"/>
      <c r="BV124" s="892" t="s">
        <v>140</v>
      </c>
      <c r="BW124" s="892"/>
      <c r="BX124" s="892"/>
      <c r="BY124" s="892"/>
      <c r="BZ124" s="892"/>
      <c r="CA124" s="892" t="s">
        <v>140</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404</v>
      </c>
      <c r="DH124" s="821"/>
      <c r="DI124" s="821"/>
      <c r="DJ124" s="821"/>
      <c r="DK124" s="822"/>
      <c r="DL124" s="823" t="s">
        <v>140</v>
      </c>
      <c r="DM124" s="821"/>
      <c r="DN124" s="821"/>
      <c r="DO124" s="821"/>
      <c r="DP124" s="822"/>
      <c r="DQ124" s="823" t="s">
        <v>404</v>
      </c>
      <c r="DR124" s="821"/>
      <c r="DS124" s="821"/>
      <c r="DT124" s="821"/>
      <c r="DU124" s="822"/>
      <c r="DV124" s="909" t="s">
        <v>404</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404</v>
      </c>
      <c r="AB125" s="838"/>
      <c r="AC125" s="838"/>
      <c r="AD125" s="838"/>
      <c r="AE125" s="839"/>
      <c r="AF125" s="840" t="s">
        <v>404</v>
      </c>
      <c r="AG125" s="838"/>
      <c r="AH125" s="838"/>
      <c r="AI125" s="838"/>
      <c r="AJ125" s="839"/>
      <c r="AK125" s="840" t="s">
        <v>140</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140</v>
      </c>
      <c r="DH125" s="903"/>
      <c r="DI125" s="903"/>
      <c r="DJ125" s="903"/>
      <c r="DK125" s="903"/>
      <c r="DL125" s="903" t="s">
        <v>465</v>
      </c>
      <c r="DM125" s="903"/>
      <c r="DN125" s="903"/>
      <c r="DO125" s="903"/>
      <c r="DP125" s="903"/>
      <c r="DQ125" s="903" t="s">
        <v>140</v>
      </c>
      <c r="DR125" s="903"/>
      <c r="DS125" s="903"/>
      <c r="DT125" s="903"/>
      <c r="DU125" s="903"/>
      <c r="DV125" s="904" t="s">
        <v>140</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22945</v>
      </c>
      <c r="AB126" s="838"/>
      <c r="AC126" s="838"/>
      <c r="AD126" s="838"/>
      <c r="AE126" s="839"/>
      <c r="AF126" s="840">
        <v>22961</v>
      </c>
      <c r="AG126" s="838"/>
      <c r="AH126" s="838"/>
      <c r="AI126" s="838"/>
      <c r="AJ126" s="839"/>
      <c r="AK126" s="840">
        <v>22634</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140</v>
      </c>
      <c r="DH126" s="875"/>
      <c r="DI126" s="875"/>
      <c r="DJ126" s="875"/>
      <c r="DK126" s="875"/>
      <c r="DL126" s="875" t="s">
        <v>140</v>
      </c>
      <c r="DM126" s="875"/>
      <c r="DN126" s="875"/>
      <c r="DO126" s="875"/>
      <c r="DP126" s="875"/>
      <c r="DQ126" s="875" t="s">
        <v>140</v>
      </c>
      <c r="DR126" s="875"/>
      <c r="DS126" s="875"/>
      <c r="DT126" s="875"/>
      <c r="DU126" s="875"/>
      <c r="DV126" s="852" t="s">
        <v>140</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14887</v>
      </c>
      <c r="AB127" s="838"/>
      <c r="AC127" s="838"/>
      <c r="AD127" s="838"/>
      <c r="AE127" s="839"/>
      <c r="AF127" s="840">
        <v>14884</v>
      </c>
      <c r="AG127" s="838"/>
      <c r="AH127" s="838"/>
      <c r="AI127" s="838"/>
      <c r="AJ127" s="839"/>
      <c r="AK127" s="840">
        <v>13522</v>
      </c>
      <c r="AL127" s="838"/>
      <c r="AM127" s="838"/>
      <c r="AN127" s="838"/>
      <c r="AO127" s="839"/>
      <c r="AP127" s="885">
        <v>0.1</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404</v>
      </c>
      <c r="DH127" s="875"/>
      <c r="DI127" s="875"/>
      <c r="DJ127" s="875"/>
      <c r="DK127" s="875"/>
      <c r="DL127" s="875" t="s">
        <v>140</v>
      </c>
      <c r="DM127" s="875"/>
      <c r="DN127" s="875"/>
      <c r="DO127" s="875"/>
      <c r="DP127" s="875"/>
      <c r="DQ127" s="875" t="s">
        <v>140</v>
      </c>
      <c r="DR127" s="875"/>
      <c r="DS127" s="875"/>
      <c r="DT127" s="875"/>
      <c r="DU127" s="875"/>
      <c r="DV127" s="852" t="s">
        <v>140</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672594</v>
      </c>
      <c r="AB128" s="859"/>
      <c r="AC128" s="859"/>
      <c r="AD128" s="859"/>
      <c r="AE128" s="860"/>
      <c r="AF128" s="861">
        <v>607447</v>
      </c>
      <c r="AG128" s="859"/>
      <c r="AH128" s="859"/>
      <c r="AI128" s="859"/>
      <c r="AJ128" s="860"/>
      <c r="AK128" s="861">
        <v>618751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140</v>
      </c>
      <c r="BG128" s="845"/>
      <c r="BH128" s="845"/>
      <c r="BI128" s="845"/>
      <c r="BJ128" s="845"/>
      <c r="BK128" s="845"/>
      <c r="BL128" s="868"/>
      <c r="BM128" s="844">
        <v>12.78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6158</v>
      </c>
      <c r="DH128" s="849"/>
      <c r="DI128" s="849"/>
      <c r="DJ128" s="849"/>
      <c r="DK128" s="849"/>
      <c r="DL128" s="849">
        <v>7096</v>
      </c>
      <c r="DM128" s="849"/>
      <c r="DN128" s="849"/>
      <c r="DO128" s="849"/>
      <c r="DP128" s="849"/>
      <c r="DQ128" s="849" t="s">
        <v>140</v>
      </c>
      <c r="DR128" s="849"/>
      <c r="DS128" s="849"/>
      <c r="DT128" s="849"/>
      <c r="DU128" s="849"/>
      <c r="DV128" s="850" t="s">
        <v>140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15107687</v>
      </c>
      <c r="AB129" s="838"/>
      <c r="AC129" s="838"/>
      <c r="AD129" s="838"/>
      <c r="AE129" s="839"/>
      <c r="AF129" s="840">
        <v>15009427</v>
      </c>
      <c r="AG129" s="838"/>
      <c r="AH129" s="838"/>
      <c r="AI129" s="838"/>
      <c r="AJ129" s="839"/>
      <c r="AK129" s="840">
        <v>15035727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404</v>
      </c>
      <c r="BG129" s="828"/>
      <c r="BH129" s="828"/>
      <c r="BI129" s="828"/>
      <c r="BJ129" s="828"/>
      <c r="BK129" s="828"/>
      <c r="BL129" s="829"/>
      <c r="BM129" s="827">
        <v>17.78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2311296</v>
      </c>
      <c r="AB130" s="838"/>
      <c r="AC130" s="838"/>
      <c r="AD130" s="838"/>
      <c r="AE130" s="839"/>
      <c r="AF130" s="840">
        <v>2284832</v>
      </c>
      <c r="AG130" s="838"/>
      <c r="AH130" s="838"/>
      <c r="AI130" s="838"/>
      <c r="AJ130" s="839"/>
      <c r="AK130" s="840">
        <v>2225306</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12796391</v>
      </c>
      <c r="AB131" s="821"/>
      <c r="AC131" s="821"/>
      <c r="AD131" s="821"/>
      <c r="AE131" s="822"/>
      <c r="AF131" s="823">
        <v>12724595</v>
      </c>
      <c r="AG131" s="821"/>
      <c r="AH131" s="821"/>
      <c r="AI131" s="821"/>
      <c r="AJ131" s="822"/>
      <c r="AK131" s="823">
        <v>12810421</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140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4.0770557890000001</v>
      </c>
      <c r="AB132" s="801"/>
      <c r="AC132" s="801"/>
      <c r="AD132" s="801"/>
      <c r="AE132" s="802"/>
      <c r="AF132" s="803">
        <v>4.2892131339999997</v>
      </c>
      <c r="AG132" s="801"/>
      <c r="AH132" s="801"/>
      <c r="AI132" s="801"/>
      <c r="AJ132" s="802"/>
      <c r="AK132" s="803">
        <v>4.348334844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5.8</v>
      </c>
      <c r="AB133" s="780"/>
      <c r="AC133" s="780"/>
      <c r="AD133" s="780"/>
      <c r="AE133" s="781"/>
      <c r="AF133" s="779">
        <v>4.4000000000000004</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wlZyruvIDP3R0lqJwshIbfFITMCQIrQVjMVOqs5B1FgNkLawNoz9os/6BitCTXBfcKRevJrXr4lId272IoLJg==" saltValue="vl1oD/F0V0qx+5j8Kkk9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BpuwSWuuY3g944aD7P7WUh8r53dXC7LPa335jYIwA8eGEh15ari3eFwAinEidRyD+JluRqaL59I6dINnu1gHw==" saltValue="sd2EsnDdZsB/ufdjt0+Q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LQ/NV3zzYwynS+2PbKbdN+CeiRhhBzbx9qKziTrXXlUg+XQ2VaJu0QqezDF11k36yoMICpVVRHAxLeahBqzGA==" saltValue="djt39fSjujyYeDpVZAIw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4239042</v>
      </c>
      <c r="AP9" s="292">
        <v>54447</v>
      </c>
      <c r="AQ9" s="293">
        <v>57316</v>
      </c>
      <c r="AR9" s="294">
        <v>-5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28871</v>
      </c>
      <c r="AP10" s="295">
        <v>371</v>
      </c>
      <c r="AQ10" s="296">
        <v>3762</v>
      </c>
      <c r="AR10" s="297">
        <v>-90.1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844845</v>
      </c>
      <c r="AP11" s="295">
        <v>10851</v>
      </c>
      <c r="AQ11" s="296">
        <v>6408</v>
      </c>
      <c r="AR11" s="297">
        <v>69.3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891</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294643</v>
      </c>
      <c r="AP14" s="295">
        <v>3784</v>
      </c>
      <c r="AQ14" s="296">
        <v>2694</v>
      </c>
      <c r="AR14" s="297">
        <v>40.5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66150</v>
      </c>
      <c r="AP15" s="295">
        <v>850</v>
      </c>
      <c r="AQ15" s="296">
        <v>1362</v>
      </c>
      <c r="AR15" s="297">
        <v>-37.6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-305552</v>
      </c>
      <c r="AP16" s="295">
        <v>-3925</v>
      </c>
      <c r="AQ16" s="296">
        <v>-4530</v>
      </c>
      <c r="AR16" s="297">
        <v>-13.4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5167999</v>
      </c>
      <c r="AP17" s="295">
        <v>66378</v>
      </c>
      <c r="AQ17" s="296">
        <v>67903</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5.14</v>
      </c>
      <c r="AP21" s="308">
        <v>6.2</v>
      </c>
      <c r="AQ21" s="309">
        <v>-1.06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97.8</v>
      </c>
      <c r="AP22" s="313">
        <v>98.7</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2578095</v>
      </c>
      <c r="AP32" s="322">
        <v>33113</v>
      </c>
      <c r="AQ32" s="323">
        <v>34720</v>
      </c>
      <c r="AR32" s="324">
        <v>-4.5999999999999996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v>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22</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402336</v>
      </c>
      <c r="AP35" s="322">
        <v>5168</v>
      </c>
      <c r="AQ35" s="323">
        <v>9232</v>
      </c>
      <c r="AR35" s="324">
        <v>-44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92017</v>
      </c>
      <c r="AP36" s="322">
        <v>1182</v>
      </c>
      <c r="AQ36" s="323">
        <v>2017</v>
      </c>
      <c r="AR36" s="324">
        <v>-41.4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328649</v>
      </c>
      <c r="AP37" s="322">
        <v>4221</v>
      </c>
      <c r="AQ37" s="323">
        <v>1146</v>
      </c>
      <c r="AR37" s="324">
        <v>268.3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-618751</v>
      </c>
      <c r="AP39" s="322">
        <v>-7947</v>
      </c>
      <c r="AQ39" s="323">
        <v>-6713</v>
      </c>
      <c r="AR39" s="324">
        <v>18.399999999999999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-2225306</v>
      </c>
      <c r="AP40" s="322">
        <v>-28582</v>
      </c>
      <c r="AQ40" s="323">
        <v>-28519</v>
      </c>
      <c r="AR40" s="324">
        <v>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557040</v>
      </c>
      <c r="AP41" s="322">
        <v>7155</v>
      </c>
      <c r="AQ41" s="323">
        <v>11906</v>
      </c>
      <c r="AR41" s="324">
        <v>-39.9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2688143</v>
      </c>
      <c r="AN51" s="344">
        <v>33820</v>
      </c>
      <c r="AO51" s="345">
        <v>157</v>
      </c>
      <c r="AP51" s="346">
        <v>63956</v>
      </c>
      <c r="AQ51" s="347">
        <v>25.7</v>
      </c>
      <c r="AR51" s="348">
        <v>131.30000000000001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981464</v>
      </c>
      <c r="AN52" s="352">
        <v>12348</v>
      </c>
      <c r="AO52" s="353">
        <v>3.1</v>
      </c>
      <c r="AP52" s="354">
        <v>29239</v>
      </c>
      <c r="AQ52" s="355">
        <v>8.8000000000000007</v>
      </c>
      <c r="AR52" s="356">
        <v>-5.7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1583209</v>
      </c>
      <c r="AN53" s="344">
        <v>20009</v>
      </c>
      <c r="AO53" s="345">
        <v>-40.799999999999997</v>
      </c>
      <c r="AP53" s="346">
        <v>66255</v>
      </c>
      <c r="AQ53" s="347">
        <v>3.6</v>
      </c>
      <c r="AR53" s="348">
        <v>-44.4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1153337</v>
      </c>
      <c r="AN54" s="352">
        <v>14576</v>
      </c>
      <c r="AO54" s="353">
        <v>18</v>
      </c>
      <c r="AP54" s="354">
        <v>31822</v>
      </c>
      <c r="AQ54" s="355">
        <v>8.8000000000000007</v>
      </c>
      <c r="AR54" s="356">
        <v>9.1999999999999993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1606581</v>
      </c>
      <c r="AN55" s="344">
        <v>20387</v>
      </c>
      <c r="AO55" s="345">
        <v>1.9</v>
      </c>
      <c r="AP55" s="346">
        <v>47278</v>
      </c>
      <c r="AQ55" s="347">
        <v>-28.6</v>
      </c>
      <c r="AR55" s="348">
        <v>30.5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1355289</v>
      </c>
      <c r="AN56" s="352">
        <v>17198</v>
      </c>
      <c r="AO56" s="353">
        <v>18</v>
      </c>
      <c r="AP56" s="354">
        <v>24096</v>
      </c>
      <c r="AQ56" s="355">
        <v>-24.3</v>
      </c>
      <c r="AR56" s="356">
        <v>42.3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2216318</v>
      </c>
      <c r="AN57" s="344">
        <v>28309</v>
      </c>
      <c r="AO57" s="345">
        <v>38.9</v>
      </c>
      <c r="AP57" s="346">
        <v>44504</v>
      </c>
      <c r="AQ57" s="347">
        <v>-5.9</v>
      </c>
      <c r="AR57" s="348">
        <v>44.8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2151193</v>
      </c>
      <c r="AN58" s="352">
        <v>27478</v>
      </c>
      <c r="AO58" s="353">
        <v>59.8</v>
      </c>
      <c r="AP58" s="354">
        <v>25876</v>
      </c>
      <c r="AQ58" s="355">
        <v>7.4</v>
      </c>
      <c r="AR58" s="356">
        <v>52.4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1870505</v>
      </c>
      <c r="AN59" s="344">
        <v>24025</v>
      </c>
      <c r="AO59" s="345">
        <v>-15.1</v>
      </c>
      <c r="AP59" s="346">
        <v>47820</v>
      </c>
      <c r="AQ59" s="347">
        <v>7.5</v>
      </c>
      <c r="AR59" s="348">
        <v>-22.6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1638181</v>
      </c>
      <c r="AN60" s="352">
        <v>21041</v>
      </c>
      <c r="AO60" s="353">
        <v>-23.4</v>
      </c>
      <c r="AP60" s="354">
        <v>25855</v>
      </c>
      <c r="AQ60" s="355">
        <v>-0.1</v>
      </c>
      <c r="AR60" s="356">
        <v>-23.3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1992951</v>
      </c>
      <c r="AN61" s="359">
        <v>25310</v>
      </c>
      <c r="AO61" s="360">
        <v>28.4</v>
      </c>
      <c r="AP61" s="361">
        <v>53963</v>
      </c>
      <c r="AQ61" s="362">
        <v>0.5</v>
      </c>
      <c r="AR61" s="348">
        <v>27.9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1455893</v>
      </c>
      <c r="AN62" s="352">
        <v>18528</v>
      </c>
      <c r="AO62" s="353">
        <v>15.1</v>
      </c>
      <c r="AP62" s="354">
        <v>27378</v>
      </c>
      <c r="AQ62" s="355">
        <v>0.1</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yMKZ80nC/6yVZ+5CJfWzf0WJ+S4glF6BILXiBnhGJWjiIWUZNUSVGjFhEVN9CIODKjx9jm9RSgPEO9VePhChQ==" saltValue="mkWPr1X0zfJmIhoUxD1g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FMw6RTy14zB1iTdxYat5ZlXFGLXGFyOVOu9S6M7/xe4PEhj5qiAM9fdrY+n9KwkOt/I+DpS5TvUPsTFJDdkQw==" saltValue="g21iXsCIymkV+9aiZNSU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MBNY1gi/n0eJHeMimbl+W0Ky+Gm+r8mElVzsBONGb3G26bsic+A3JQF6YU45vArC2/PZhuB9Bs8xztylW1KUw==" saltValue="VIyBTA5banSJCi443paY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12.97</v>
      </c>
      <c r="G47" s="12">
        <v>17.190000000000001</v>
      </c>
      <c r="H47" s="12">
        <v>18.43</v>
      </c>
      <c r="I47" s="12">
        <v>18.5</v>
      </c>
      <c r="J47" s="13">
        <v>18.48</v>
      </c>
    </row>
    <row r="48" spans="2:10" ht="57.75" customHeight="1">
      <c r="B48" s="14"/>
      <c r="C48" s="1214" t="s">
        <v>4</v>
      </c>
      <c r="D48" s="1214"/>
      <c r="E48" s="1215"/>
      <c r="F48" s="15">
        <v>8.2899999999999991</v>
      </c>
      <c r="G48" s="16">
        <v>7.08</v>
      </c>
      <c r="H48" s="16">
        <v>8.64</v>
      </c>
      <c r="I48" s="16">
        <v>6.15</v>
      </c>
      <c r="J48" s="17">
        <v>6.22</v>
      </c>
    </row>
    <row r="49" spans="2:10" ht="57.75" customHeight="1" thickBot="1">
      <c r="B49" s="18"/>
      <c r="C49" s="1216" t="s">
        <v>5</v>
      </c>
      <c r="D49" s="1216"/>
      <c r="E49" s="1217"/>
      <c r="F49" s="19">
        <v>4.47</v>
      </c>
      <c r="G49" s="20">
        <v>2.66</v>
      </c>
      <c r="H49" s="20">
        <v>2.93</v>
      </c>
      <c r="I49" s="20" t="s">
        <v>549</v>
      </c>
      <c r="J49" s="21">
        <v>0.09</v>
      </c>
    </row>
    <row r="50" spans="2:10" ht="13.5" customHeight="1"/>
    <row r="51" spans="2:10" ht="13.5" hidden="1" customHeight="1"/>
    <row r="52" spans="2:10" ht="13.5" hidden="1" customHeight="1"/>
    <row r="53" spans="2:10" ht="13.5" hidden="1" customHeight="1"/>
  </sheetData>
  <sheetProtection algorithmName="SHA-512" hashValue="CrDNnadv48Fub2f8oh34ftqmW3+YsbJplXp2DY+KKFlVaNeE9iERyujChOVv6Arm+ub6iqv/g8MDYodeHv/WGw==" saltValue="RVyivIOfRSsI1OKcby/Y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2019-10-31T05:49:56Z</cp:lastPrinted>
  <dcterms:created xsi:type="dcterms:W3CDTF">2019-02-14T01:47:02Z</dcterms:created>
  <dcterms:modified xsi:type="dcterms:W3CDTF">2019-10-31T05:50:40Z</dcterms:modified>
  <cp:category/>
</cp:coreProperties>
</file>