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040財政のお城\020 財政調査・回答\財政調査報告（定例分）\財政状況資料集\R4決算\06提出後様式修正\02回答\"/>
    </mc:Choice>
  </mc:AlternateContent>
  <xr:revisionPtr revIDLastSave="0" documentId="13_ncr:1_{873D182F-B39B-4466-A565-E14A44D91CCD}" xr6:coauthVersionLast="47" xr6:coauthVersionMax="47" xr10:uidLastSave="{00000000-0000-0000-0000-000000000000}"/>
  <bookViews>
    <workbookView xWindow="-120" yWindow="-120" windowWidth="20730" windowHeight="11040" tabRatio="904"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CR102"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BW34" i="10"/>
  <c r="BW35" i="10" s="1"/>
  <c r="BW36" i="10" s="1"/>
  <c r="BW37" i="10" s="1"/>
  <c r="BW38" i="10" s="1"/>
  <c r="BW39" i="10" s="1"/>
  <c r="BW40" i="10" s="1"/>
  <c r="BW41" i="10" s="1"/>
  <c r="BW42" i="10" s="1"/>
  <c r="BW43" i="10" s="1"/>
  <c r="BE34" i="10"/>
  <c r="C34" i="10"/>
  <c r="CO34" i="10" l="1"/>
  <c r="U34" i="10"/>
  <c r="U35" i="10" s="1"/>
  <c r="U36" i="10" s="1"/>
  <c r="U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<sst xmlns="http://schemas.openxmlformats.org/spreadsheetml/2006/main" count="1096" uniqueCount="593">
  <si>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</si>
  <si>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</si>
  <si>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</si>
  <si>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</si>
  <si>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</si>
  <si>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</si>
  <si>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</si>
  <si>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</si>
  <si>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</si>
  <si>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</si>
  <si>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</si>
  <si>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</si>
  <si>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</si>
  <si>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</si>
  <si>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</si>
  <si>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</si>
  <si>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</si>
  <si>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</si>
  <si>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</si>
  <si>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</si>
  <si>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</si>
  <si>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</si>
  <si>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</si>
  <si>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</si>
  <si>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</si>
  <si>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</si>
  <si>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</si>
  <si>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</si>
  <si>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</si>
  <si>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</si>
  <si>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</si>
  <si>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</si>
  <si>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</si>
  <si>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</si>
  <si>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</si>
  <si>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</si>
  <si>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</si>
  <si>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</si>
  <si>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</si>
  <si>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</si>
  <si>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</si>
  <si>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</si>
  <si>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</si>
  <si>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</si>
  <si>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</si>
  <si>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</si>
  <si>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</si>
  <si>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</si>
  <si>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</si>
  <si>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</si>
  <si>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</si>
  <si>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</si>
  <si>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</si>
  <si>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</si>
  <si>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</si>
  <si>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</si>
  <si>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</si>
  <si>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</si>
  <si>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</si>
  <si>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</si>
  <si>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</si>
  <si>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</si>
  <si>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</si>
  <si>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</si>
  <si>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</si>
  <si>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</si>
  <si>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</si>
  <si>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</si>
  <si>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</si>
  <si>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</si>
  <si>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</si>
  <si>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</si>
  <si>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</si>
  <si>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</si>
  <si>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</si>
  <si>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</si>
  <si>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</si>
  <si>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</si>
  <si>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</si>
  <si>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</si>
  <si>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</si>
  <si>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</si>
  <si>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</si>
  <si>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</si>
  <si>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</si>
  <si>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</si>
  <si>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</si>
  <si>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</si>
  <si>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</si>
  <si>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</si>
  <si>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</si>
  <si>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</si>
  <si>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</si>
  <si>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</si>
  <si>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</si>
  <si>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</si>
  <si>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</si>
  <si>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</si>
  <si>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</si>
  <si>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</si>
  <si>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</si>
  <si>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</si>
  <si>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</si>
  <si>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</si>
  <si>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</si>
  <si>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</si>
  <si>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</si>
  <si>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</si>
  <si>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</si>
  <si>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</si>
  <si>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</si>
  <si>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</si>
  <si>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</si>
  <si>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</si>
  <si>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</si>
  <si>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</si>
  <si>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</si>
  <si>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</si>
  <si>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</si>
  <si>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</si>
  <si>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</si>
  <si>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</si>
  <si>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</si>
  <si>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</si>
  <si>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</si>
  <si>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</si>
  <si>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</si>
  <si>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</si>
  <si>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</si>
  <si>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</si>
  <si>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</si>
  <si>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</si>
  <si>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</si>
  <si>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</si>
  <si>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</si>
  <si>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</si>
  <si>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</si>
  <si>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</si>
  <si>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</si>
  <si>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</si>
  <si>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</si>
  <si>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</si>
  <si>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</si>
  <si>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</si>
  <si>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</si>
  <si>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</si>
  <si>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</si>
  <si>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</si>
  <si>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</si>
  <si>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</si>
  <si>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</si>
  <si>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</si>
  <si>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</si>
  <si>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</si>
  <si>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</si>
  <si>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</si>
  <si>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</si>
  <si>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</si>
  <si>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</si>
  <si>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</si>
  <si>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</si>
  <si>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</si>
  <si>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</si>
  <si>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</si>
  <si>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</si>
  <si>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</si>
  <si>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</si>
  <si>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</si>
  <si>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</si>
  <si>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</si>
  <si>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</si>
  <si>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</si>
  <si>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</si>
  <si>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</si>
  <si>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</si>
  <si>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</si>
  <si>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</si>
  <si>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</si>
  <si>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</si>
  <si>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</si>
  <si>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</si>
  <si>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</si>
  <si>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</si>
  <si>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</si>
  <si>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</si>
  <si>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</si>
  <si>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</si>
  <si>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</si>
  <si>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</si>
  <si>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</si>
  <si>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</si>
  <si>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</si>
  <si>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</si>
  <si>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</si>
  <si>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</si>
  <si>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</si>
  <si>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</si>
  <si>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</si>
  <si>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</si>
  <si>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</si>
  <si>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</si>
  <si>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</si>
  <si>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</si>
  <si>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</si>
  <si>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</si>
  <si>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</si>
  <si>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</si>
  <si>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</si>
  <si>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</si>
  <si>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</si>
  <si>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</si>
  <si>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</si>
  <si>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</si>
  <si>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</si>
  <si>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</si>
  <si>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</si>
  <si>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</si>
  <si>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</si>
  <si>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茨城県龍ケ崎市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</si>
  <si>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</si>
  <si>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</si>
  <si>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</si>
  <si>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</si>
  <si>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</si>
  <si>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</si>
  <si>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</si>
  <si>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</si>
  <si>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</si>
  <si>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</si>
  <si>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</si>
  <si>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</si>
  <si>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</si>
  <si>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</si>
  <si>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</si>
  <si>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</si>
  <si>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</si>
  <si>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</si>
  <si>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</si>
  <si>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</si>
  <si>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</si>
  <si>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</si>
  <si>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</si>
  <si>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</si>
  <si>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</si>
  <si>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</si>
  <si>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</si>
  <si>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</si>
  <si>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</si>
  <si>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</si>
  <si>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</si>
  <si>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</si>
  <si>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</si>
  <si>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</si>
  <si>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</si>
  <si>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</si>
  <si>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</si>
  <si>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</si>
  <si>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</si>
  <si>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</si>
  <si>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</si>
  <si>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</si>
  <si>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</si>
  <si>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</si>
  <si>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</si>
  <si>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</si>
  <si>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</si>
  <si>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</si>
  <si>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</si>
  <si>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</si>
  <si>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</si>
  <si>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</si>
  <si>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</si>
  <si>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</si>
  <si>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</si>
  <si>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</si>
  <si>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</si>
  <si>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</si>
  <si>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</si>
  <si>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</si>
  <si>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</si>
  <si>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</si>
  <si>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</si>
  <si>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</si>
  <si>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</si>
  <si>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</si>
  <si>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</si>
  <si>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</si>
  <si>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</si>
  <si>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</si>
  <si>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</si>
  <si>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</si>
  <si>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</si>
  <si>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</si>
  <si>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</si>
  <si>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</si>
  <si>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</si>
  <si>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</si>
  <si>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</si>
  <si>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</si>
  <si>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</si>
  <si>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</si>
  <si>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</si>
  <si>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</si>
  <si>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</si>
  <si>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</si>
  <si>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</si>
  <si>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</si>
  <si>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</si>
  <si>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</si>
  <si>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</si>
  <si>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</si>
  <si>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</si>
  <si>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</si>
  <si>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</si>
  <si>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</si>
  <si>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</si>
  <si>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</si>
  <si>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</si>
  <si>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</si>
  <si>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</si>
  <si>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</si>
  <si>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</si>
  <si>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</si>
  <si>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</si>
  <si>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</si>
  <si>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</si>
  <si>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</si>
  <si>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</si>
  <si>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</si>
  <si>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</si>
  <si>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</si>
  <si>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</si>
  <si>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</si>
  <si>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</si>
  <si>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</si>
  <si>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</si>
  <si>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</si>
  <si>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</si>
  <si>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</si>
  <si>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</si>
  <si>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</si>
  <si>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</si>
  <si>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</si>
  <si>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</si>
  <si>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</si>
  <si>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</si>
  <si>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</si>
  <si>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</si>
  <si>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</si>
  <si>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</si>
  <si>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</si>
  <si>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</si>
  <si>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</si>
  <si>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</si>
  <si>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</si>
  <si>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</si>
  <si>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</si>
  <si>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</si>
  <si>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</si>
  <si>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</si>
  <si>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</si>
  <si>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</si>
  <si>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</si>
  <si>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</si>
  <si>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</si>
  <si>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</si>
  <si>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</si>
  <si>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</si>
  <si>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</si>
  <si>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</si>
  <si>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</si>
  <si>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茨城県龍ケ崎市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</si>
  <si>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</si>
  <si>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</si>
  <si>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</si>
  <si>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</si>
  <si>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</si>
  <si>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</si>
  <si>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</si>
  <si>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</si>
  <si>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</si>
  <si>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</si>
  <si>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</si>
  <si>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</si>
  <si>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</si>
  <si>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</si>
  <si>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</si>
  <si>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</si>
  <si>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</si>
  <si>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</si>
  <si>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</si>
  <si>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</si>
  <si>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</si>
  <si>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</si>
  <si>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</si>
  <si>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</si>
  <si>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</si>
  <si>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</si>
  <si>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</si>
  <si>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</si>
  <si>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</si>
  <si>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</si>
  <si>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</si>
  <si>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</si>
  <si>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</si>
  <si>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</si>
  <si>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</si>
  <si>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</si>
  <si>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</si>
  <si>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</si>
  <si>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t>
    <phoneticPr fontId="5"/>
  </si>
  <si>
    <t>龍ケ崎市下水道事業会計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</si>
  <si>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</si>
  <si>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</si>
  <si>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</si>
  <si>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</si>
  <si>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</si>
  <si>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</si>
  <si>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</si>
  <si>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</si>
  <si>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</si>
  <si>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</si>
  <si>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</si>
  <si>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</si>
  <si>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</si>
  <si>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</si>
  <si>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</si>
  <si>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</si>
  <si>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</si>
  <si>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</si>
  <si>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</si>
  <si>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</si>
  <si>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</si>
  <si>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</si>
  <si>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</si>
  <si>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</si>
  <si>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</si>
  <si>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</si>
  <si>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</si>
  <si>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</si>
  <si>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</si>
  <si>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</si>
  <si>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</si>
  <si>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</si>
  <si>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</si>
  <si>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</si>
  <si>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</si>
  <si>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</si>
  <si>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</si>
  <si>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</si>
  <si>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</si>
  <si>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</si>
  <si>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</si>
  <si>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</si>
  <si>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</si>
  <si>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</si>
  <si>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</si>
  <si>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</si>
  <si>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</si>
  <si>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</si>
  <si>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</si>
  <si>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</si>
  <si>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</si>
  <si>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</si>
  <si>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</si>
  <si>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</si>
  <si>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</si>
  <si>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龍ケ崎市下水道事業会計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</si>
  <si>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</si>
  <si>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</si>
  <si>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龍ケ崎市介護サービス事業特別会計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</si>
  <si>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</si>
  <si>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龍ケ崎市介護保険事業特別会計</t>
    <phoneticPr fontId="5"/>
  </si>
  <si>
    <t>(Ｆ)</t>
    <phoneticPr fontId="5"/>
  </si>
  <si>
    <t>龍ケ崎市後期高齢者医療事業特別会計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</si>
  <si>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</si>
  <si>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</si>
  <si>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</si>
  <si>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</si>
  <si>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</si>
  <si>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</si>
  <si>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</si>
  <si>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</si>
  <si>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</si>
  <si>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</si>
  <si>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</si>
  <si>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</si>
  <si>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</si>
  <si>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</si>
  <si>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</si>
  <si>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</si>
  <si>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</si>
  <si>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</si>
  <si>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</si>
  <si>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</si>
  <si>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</si>
  <si>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</si>
  <si>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</si>
  <si>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</si>
  <si>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</si>
  <si>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</si>
  <si>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</si>
  <si>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</si>
  <si>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</si>
  <si>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</si>
  <si>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</si>
  <si>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</si>
  <si>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</si>
  <si>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</si>
  <si>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</si>
  <si>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</si>
  <si>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</si>
  <si>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</si>
  <si>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</si>
  <si>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</si>
  <si>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</si>
  <si>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</si>
  <si>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</si>
  <si>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</si>
  <si>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</si>
  <si>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</si>
  <si>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</si>
  <si>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</si>
  <si>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</si>
  <si>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</si>
  <si>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</si>
  <si>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</si>
  <si>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</si>
  <si>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</si>
  <si>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</si>
  <si>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</si>
  <si>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</si>
  <si>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</si>
  <si>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</si>
  <si>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</si>
  <si>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</si>
  <si>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</si>
  <si>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</si>
  <si>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</si>
  <si>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</si>
  <si>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</si>
  <si>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</si>
  <si>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</si>
  <si>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</si>
  <si>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</si>
  <si>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</si>
  <si>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</si>
  <si>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</si>
  <si>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</si>
  <si>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</si>
  <si>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</si>
  <si>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</si>
  <si>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</si>
  <si>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</si>
  <si>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</si>
  <si>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</si>
  <si>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</si>
  <si>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</si>
  <si>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2.06</t>
  </si>
  <si>
    <t>▲ 4.07</t>
  </si>
  <si>
    <t>一般会計</t>
  </si>
  <si>
    <t>龍ケ崎市介護保険事業特別会計</t>
  </si>
  <si>
    <t>龍ケ崎市下水道事業会計</t>
  </si>
  <si>
    <t>龍ケ崎市国民健康保険事業特別会計</t>
  </si>
  <si>
    <t>龍ケ崎市後期高齢者医療事業特別会計</t>
  </si>
  <si>
    <t>龍ケ崎市障がい児支援サービス事業特別会計</t>
  </si>
  <si>
    <t>龍ケ崎市介護サービス事業特別会計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</si>
  <si>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</si>
  <si>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</si>
  <si>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</si>
  <si>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</si>
  <si>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</si>
  <si>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</si>
  <si>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</si>
  <si>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</si>
  <si>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</si>
  <si>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龍ケ崎地方塵芥処理組合（一般会計）</t>
    <rPh sb="12" eb="16">
      <t>イッパンカイケイ</t>
    </rPh>
    <phoneticPr fontId="2"/>
  </si>
  <si>
    <t>龍ケ崎地方衛生組合（一般会計）</t>
    <phoneticPr fontId="2"/>
  </si>
  <si>
    <t>稲敷地方広域市町村圏事務組合（一般会計）</t>
    <phoneticPr fontId="2"/>
  </si>
  <si>
    <t>稲敷地方広域市町村圏事務組合（水防事業特別会計）</t>
    <rPh sb="15" eb="17">
      <t>スイボウ</t>
    </rPh>
    <rPh sb="17" eb="19">
      <t>ジギョウ</t>
    </rPh>
    <rPh sb="19" eb="23">
      <t>トクベツカイケイ</t>
    </rPh>
    <phoneticPr fontId="2"/>
  </si>
  <si>
    <t>茨城県市町村総合事務組合（一般会計）</t>
    <phoneticPr fontId="2"/>
  </si>
  <si>
    <t>利根川水系県南水防事務組合（一般会計）</t>
  </si>
  <si>
    <t>茨城県後期高齢者医療広域連合（一般会計）</t>
  </si>
  <si>
    <t>茨城県後期高齢者医療広域連合（後期高齢医療特別会計）</t>
    <rPh sb="15" eb="19">
      <t>コウキコウレイ</t>
    </rPh>
    <rPh sb="19" eb="21">
      <t>イリョウ</t>
    </rPh>
    <rPh sb="21" eb="25">
      <t>トクベツカイケイ</t>
    </rPh>
    <phoneticPr fontId="2"/>
  </si>
  <si>
    <t>茨城租税債権管理機構（一般会計）</t>
    <rPh sb="11" eb="15">
      <t>イッパンカイケイ</t>
    </rPh>
    <phoneticPr fontId="2"/>
  </si>
  <si>
    <t>龍ケ崎市まちづくり・文化財団</t>
    <phoneticPr fontId="2"/>
  </si>
  <si>
    <t>公共施設維持整備基金</t>
    <rPh sb="0" eb="2">
      <t>コウキョウ</t>
    </rPh>
    <rPh sb="2" eb="4">
      <t>シセツ</t>
    </rPh>
    <rPh sb="4" eb="8">
      <t>イジセイビ</t>
    </rPh>
    <rPh sb="8" eb="10">
      <t>キキン</t>
    </rPh>
    <phoneticPr fontId="5"/>
  </si>
  <si>
    <t>義務教育施設整備基金</t>
    <rPh sb="0" eb="2">
      <t>ギム</t>
    </rPh>
    <rPh sb="2" eb="4">
      <t>キョウイク</t>
    </rPh>
    <rPh sb="4" eb="6">
      <t>シセツ</t>
    </rPh>
    <rPh sb="6" eb="8">
      <t>セイビ</t>
    </rPh>
    <rPh sb="8" eb="10">
      <t>キキン</t>
    </rPh>
    <phoneticPr fontId="5"/>
  </si>
  <si>
    <t>みらい育成基金</t>
    <rPh sb="3" eb="5">
      <t>イクセイ</t>
    </rPh>
    <rPh sb="5" eb="7">
      <t>キキン</t>
    </rPh>
    <phoneticPr fontId="5"/>
  </si>
  <si>
    <t>地域振興基金</t>
    <rPh sb="0" eb="2">
      <t>チイキ</t>
    </rPh>
    <rPh sb="2" eb="4">
      <t>シンコウ</t>
    </rPh>
    <rPh sb="4" eb="6">
      <t>キキン</t>
    </rPh>
    <phoneticPr fontId="5"/>
  </si>
  <si>
    <t>地域福祉基金</t>
    <rPh sb="0" eb="6">
      <t>チイキフクシキキン</t>
    </rPh>
    <phoneticPr fontId="2"/>
  </si>
  <si>
    <t>茨城県南水道企業団（水事業会計）</t>
    <rPh sb="10" eb="11">
      <t>ミズ</t>
    </rPh>
    <rPh sb="11" eb="13">
      <t>ジギョウ</t>
    </rPh>
    <rPh sb="13" eb="15">
      <t>カイケイ</t>
    </rPh>
    <phoneticPr fontId="2"/>
  </si>
  <si>
    <t>茨城県市町村総合事務組合（県民交通災害共済事業会計）</t>
    <rPh sb="13" eb="15">
      <t>ケンミン</t>
    </rPh>
    <rPh sb="15" eb="17">
      <t>コウツウ</t>
    </rPh>
    <rPh sb="17" eb="19">
      <t>サイガイ</t>
    </rPh>
    <rPh sb="19" eb="21">
      <t>キョウサイ</t>
    </rPh>
    <rPh sb="21" eb="25">
      <t>ジギョウカイケイ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</si>
</sst>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9B2-4186-A13A-B761B0B7E1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22600</c:v>
                </c:pt>
                <c:pt idx="1">
                  <c:v>26654</c:v>
                </c:pt>
                <c:pt idx="2">
                  <c:v>27015</c:v>
                </c:pt>
                <c:pt idx="3">
                  <c:v>33483</c:v>
                </c:pt>
                <c:pt idx="4">
                  <c:v>33053</c:v>
                </c:pt>
              </c:numCache>
            </c:numRef>
          </c:val>
          <c:smooth val="0"/>
          <c:extLst>
            <c:ext xmlns:c16="http://schemas.microsoft.com/office/drawing/2014/chart" uri="{C3380CC4-5D6E-409C-BE32-E72D297353CC}">
              <c16:uniqueId val="{00000001-09B2-4186-A13A-B761B0B7E1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4.1399999999999997</c:v>
                </c:pt>
                <c:pt idx="1">
                  <c:v>5.09</c:v>
                </c:pt>
                <c:pt idx="2">
                  <c:v>6.74</c:v>
                </c:pt>
                <c:pt idx="3">
                  <c:v>16.27</c:v>
                </c:pt>
                <c:pt idx="4">
                  <c:v>11.28</c:v>
                </c:pt>
              </c:numCache>
            </c:numRef>
          </c:val>
          <c:extLst>
            <c:ext xmlns:c16="http://schemas.microsoft.com/office/drawing/2014/chart" uri="{C3380CC4-5D6E-409C-BE32-E72D297353CC}">
              <c16:uniqueId val="{00000000-7D00-4017-8D95-2C4086AEF0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18.47</c:v>
                </c:pt>
                <c:pt idx="1">
                  <c:v>18.43</c:v>
                </c:pt>
                <c:pt idx="2">
                  <c:v>17.7</c:v>
                </c:pt>
                <c:pt idx="3">
                  <c:v>16.95</c:v>
                </c:pt>
                <c:pt idx="4">
                  <c:v>18.579999999999998</c:v>
                </c:pt>
              </c:numCache>
            </c:numRef>
          </c:val>
          <c:extLst>
            <c:ext xmlns:c16="http://schemas.microsoft.com/office/drawing/2014/chart" uri="{C3380CC4-5D6E-409C-BE32-E72D297353CC}">
              <c16:uniqueId val="{00000001-7D00-4017-8D95-2C4086AEF0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0.96</c:v>
                </c:pt>
                <c:pt idx="2">
                  <c:v>1.49</c:v>
                </c:pt>
                <c:pt idx="3">
                  <c:v>9.83</c:v>
                </c:pt>
                <c:pt idx="4">
                  <c:v>-4.07</c:v>
                </c:pt>
              </c:numCache>
            </c:numRef>
          </c:val>
          <c:smooth val="0"/>
          <c:extLst>
            <c:ext xmlns:c16="http://schemas.microsoft.com/office/drawing/2014/chart" uri="{C3380CC4-5D6E-409C-BE32-E72D297353CC}">
              <c16:uniqueId val="{00000002-7D00-4017-8D95-2C4086AEF0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0.05</c:v>
                </c:pt>
                <c:pt idx="4">
                  <c:v>#N/A</c:v>
                </c:pt>
                <c:pt idx="5">
                  <c:v>0.01</c:v>
                </c:pt>
                <c:pt idx="6">
                  <c:v>#N/A</c:v>
                </c:pt>
                <c:pt idx="7">
                  <c:v>0</c:v>
                </c:pt>
                <c:pt idx="8">
                  <c:v>0</c:v>
                </c:pt>
                <c:pt idx="9">
                  <c:v>0</c:v>
                </c:pt>
              </c:numCache>
            </c:numRef>
          </c:val>
          <c:extLst>
            <c:ext xmlns:c16="http://schemas.microsoft.com/office/drawing/2014/chart" uri="{C3380CC4-5D6E-409C-BE32-E72D297353CC}">
              <c16:uniqueId val="{00000000-5956-4F4E-AD3F-9FAB4DE8B4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56-4F4E-AD3F-9FAB4DE8B4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56-4F4E-AD3F-9FAB4DE8B498}"/>
            </c:ext>
          </c:extLst>
        </c:ser>
        <c:ser>
          <c:idx val="3"/>
          <c:order val="3"/>
          <c:tx>
            <c:strRef>
              <c:f>データシート!$A$30</c:f>
              <c:strCache>
                <c:ptCount val="1"/>
                <c:pt idx="0">
                  <c:v>龍ケ崎市介護サービス事業特別会計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956-4F4E-AD3F-9FAB4DE8B498}"/>
            </c:ext>
          </c:extLst>
        </c:ser>
        <c:ser>
          <c:idx val="4"/>
          <c:order val="4"/>
          <c:tx>
            <c:strRef>
              <c:f>データシート!$A$31</c:f>
              <c:strCache>
                <c:ptCount val="1"/>
                <c:pt idx="0">
                  <c:v>龍ケ崎市障がい児支援サービス事業特別会計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956-4F4E-AD3F-9FAB4DE8B498}"/>
            </c:ext>
          </c:extLst>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5-5956-4F4E-AD3F-9FAB4DE8B498}"/>
            </c:ext>
          </c:extLst>
        </c:ser>
        <c:ser>
          <c:idx val="6"/>
          <c:order val="6"/>
          <c:tx>
            <c:strRef>
              <c:f>データシート!$A$33</c:f>
              <c:strCache>
                <c:ptCount val="1"/>
                <c:pt idx="0">
                  <c:v>龍ケ崎市国民健康保険事業特別会計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0.12</c:v>
                </c:pt>
                <c:pt idx="4">
                  <c:v>#N/A</c:v>
                </c:pt>
                <c:pt idx="5">
                  <c:v>0.94</c:v>
                </c:pt>
                <c:pt idx="6">
                  <c:v>#N/A</c:v>
                </c:pt>
                <c:pt idx="7">
                  <c:v>0.41</c:v>
                </c:pt>
                <c:pt idx="8">
                  <c:v>#N/A</c:v>
                </c:pt>
                <c:pt idx="9">
                  <c:v>0.19</c:v>
                </c:pt>
              </c:numCache>
            </c:numRef>
          </c:val>
          <c:extLst>
            <c:ext xmlns:c16="http://schemas.microsoft.com/office/drawing/2014/chart" uri="{C3380CC4-5D6E-409C-BE32-E72D297353CC}">
              <c16:uniqueId val="{00000006-5956-4F4E-AD3F-9FAB4DE8B498}"/>
            </c:ext>
          </c:extLst>
        </c:ser>
        <c:ser>
          <c:idx val="7"/>
          <c:order val="7"/>
          <c:tx>
            <c:strRef>
              <c:f>データシート!$A$34</c:f>
              <c:strCache>
                <c:ptCount val="1"/>
                <c:pt idx="0">
                  <c:v>龍ケ崎市下水道事業会計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0.28999999999999998</c:v>
                </c:pt>
                <c:pt idx="6">
                  <c:v>#N/A</c:v>
                </c:pt>
                <c:pt idx="7">
                  <c:v>0.06</c:v>
                </c:pt>
                <c:pt idx="8">
                  <c:v>#N/A</c:v>
                </c:pt>
                <c:pt idx="9">
                  <c:v>0.33</c:v>
                </c:pt>
              </c:numCache>
            </c:numRef>
          </c:val>
          <c:extLst>
            <c:ext xmlns:c16="http://schemas.microsoft.com/office/drawing/2014/chart" uri="{C3380CC4-5D6E-409C-BE32-E72D297353CC}">
              <c16:uniqueId val="{00000007-5956-4F4E-AD3F-9FAB4DE8B498}"/>
            </c:ext>
          </c:extLst>
        </c:ser>
        <c:ser>
          <c:idx val="8"/>
          <c:order val="8"/>
          <c:tx>
            <c:strRef>
              <c:f>データシート!$A$35</c:f>
              <c:strCache>
                <c:ptCount val="1"/>
                <c:pt idx="0">
                  <c:v>龍ケ崎市介護保険事業特別会計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0.47</c:v>
                </c:pt>
                <c:pt idx="2">
                  <c:v>#N/A</c:v>
                </c:pt>
                <c:pt idx="3">
                  <c:v>0.37</c:v>
                </c:pt>
                <c:pt idx="4">
                  <c:v>#N/A</c:v>
                </c:pt>
                <c:pt idx="5">
                  <c:v>0.52</c:v>
                </c:pt>
                <c:pt idx="6">
                  <c:v>#N/A</c:v>
                </c:pt>
                <c:pt idx="7">
                  <c:v>0.28000000000000003</c:v>
                </c:pt>
                <c:pt idx="8">
                  <c:v>#N/A</c:v>
                </c:pt>
                <c:pt idx="9">
                  <c:v>0.84</c:v>
                </c:pt>
              </c:numCache>
            </c:numRef>
          </c:val>
          <c:extLst>
            <c:ext xmlns:c16="http://schemas.microsoft.com/office/drawing/2014/chart" uri="{C3380CC4-5D6E-409C-BE32-E72D297353CC}">
              <c16:uniqueId val="{00000008-5956-4F4E-AD3F-9FAB4DE8B4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4.1399999999999997</c:v>
                </c:pt>
                <c:pt idx="2">
                  <c:v>#N/A</c:v>
                </c:pt>
                <c:pt idx="3">
                  <c:v>5.08</c:v>
                </c:pt>
                <c:pt idx="4">
                  <c:v>#N/A</c:v>
                </c:pt>
                <c:pt idx="5">
                  <c:v>6.73</c:v>
                </c:pt>
                <c:pt idx="6">
                  <c:v>#N/A</c:v>
                </c:pt>
                <c:pt idx="7">
                  <c:v>16.260000000000002</c:v>
                </c:pt>
                <c:pt idx="8">
                  <c:v>#N/A</c:v>
                </c:pt>
                <c:pt idx="9">
                  <c:v>11.28</c:v>
                </c:pt>
              </c:numCache>
            </c:numRef>
          </c:val>
          <c:extLst>
            <c:ext xmlns:c16="http://schemas.microsoft.com/office/drawing/2014/chart" uri="{C3380CC4-5D6E-409C-BE32-E72D297353CC}">
              <c16:uniqueId val="{00000009-5956-4F4E-AD3F-9FAB4DE8B4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2766</c:v>
                </c:pt>
                <c:pt idx="5">
                  <c:v>2697</c:v>
                </c:pt>
                <c:pt idx="8">
                  <c:v>2639</c:v>
                </c:pt>
                <c:pt idx="11">
                  <c:v>2558</c:v>
                </c:pt>
                <c:pt idx="14">
                  <c:v>2500</c:v>
                </c:pt>
              </c:numCache>
            </c:numRef>
          </c:val>
          <c:extLst>
            <c:ext xmlns:c16="http://schemas.microsoft.com/office/drawing/2014/chart" uri="{C3380CC4-5D6E-409C-BE32-E72D297353CC}">
              <c16:uniqueId val="{00000000-3B03-4F32-BE05-A4823FA207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03-4F32-BE05-A4823FA207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319</c:v>
                </c:pt>
                <c:pt idx="3">
                  <c:v>281</c:v>
                </c:pt>
                <c:pt idx="6">
                  <c:v>271</c:v>
                </c:pt>
                <c:pt idx="9">
                  <c:v>269</c:v>
                </c:pt>
                <c:pt idx="12">
                  <c:v>267</c:v>
                </c:pt>
              </c:numCache>
            </c:numRef>
          </c:val>
          <c:extLst>
            <c:ext xmlns:c16="http://schemas.microsoft.com/office/drawing/2014/chart" uri="{C3380CC4-5D6E-409C-BE32-E72D297353CC}">
              <c16:uniqueId val="{00000002-3B03-4F32-BE05-A4823FA207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110</c:v>
                </c:pt>
                <c:pt idx="3">
                  <c:v>104</c:v>
                </c:pt>
                <c:pt idx="6">
                  <c:v>114</c:v>
                </c:pt>
                <c:pt idx="9">
                  <c:v>137</c:v>
                </c:pt>
                <c:pt idx="12">
                  <c:v>137</c:v>
                </c:pt>
              </c:numCache>
            </c:numRef>
          </c:val>
          <c:extLst>
            <c:ext xmlns:c16="http://schemas.microsoft.com/office/drawing/2014/chart" uri="{C3380CC4-5D6E-409C-BE32-E72D297353CC}">
              <c16:uniqueId val="{00000003-3B03-4F32-BE05-A4823FA207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445</c:v>
                </c:pt>
                <c:pt idx="3">
                  <c:v>456</c:v>
                </c:pt>
                <c:pt idx="6">
                  <c:v>391</c:v>
                </c:pt>
                <c:pt idx="9">
                  <c:v>324</c:v>
                </c:pt>
                <c:pt idx="12">
                  <c:v>330</c:v>
                </c:pt>
              </c:numCache>
            </c:numRef>
          </c:val>
          <c:extLst>
            <c:ext xmlns:c16="http://schemas.microsoft.com/office/drawing/2014/chart" uri="{C3380CC4-5D6E-409C-BE32-E72D297353CC}">
              <c16:uniqueId val="{00000004-3B03-4F32-BE05-A4823FA207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03-4F32-BE05-A4823FA207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03-4F32-BE05-A4823FA207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2646</c:v>
                </c:pt>
                <c:pt idx="3">
                  <c:v>2613</c:v>
                </c:pt>
                <c:pt idx="6">
                  <c:v>2562</c:v>
                </c:pt>
                <c:pt idx="9">
                  <c:v>2473</c:v>
                </c:pt>
                <c:pt idx="12">
                  <c:v>2365</c:v>
                </c:pt>
              </c:numCache>
            </c:numRef>
          </c:val>
          <c:extLst>
            <c:ext xmlns:c16="http://schemas.microsoft.com/office/drawing/2014/chart" uri="{C3380CC4-5D6E-409C-BE32-E72D297353CC}">
              <c16:uniqueId val="{00000007-3B03-4F32-BE05-A4823FA207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754</c:v>
                </c:pt>
                <c:pt idx="2">
                  <c:v>#N/A</c:v>
                </c:pt>
                <c:pt idx="3">
                  <c:v>#N/A</c:v>
                </c:pt>
                <c:pt idx="4">
                  <c:v>757</c:v>
                </c:pt>
                <c:pt idx="5">
                  <c:v>#N/A</c:v>
                </c:pt>
                <c:pt idx="6">
                  <c:v>#N/A</c:v>
                </c:pt>
                <c:pt idx="7">
                  <c:v>699</c:v>
                </c:pt>
                <c:pt idx="8">
                  <c:v>#N/A</c:v>
                </c:pt>
                <c:pt idx="9">
                  <c:v>#N/A</c:v>
                </c:pt>
                <c:pt idx="10">
                  <c:v>645</c:v>
                </c:pt>
                <c:pt idx="11">
                  <c:v>#N/A</c:v>
                </c:pt>
                <c:pt idx="12">
                  <c:v>#N/A</c:v>
                </c:pt>
                <c:pt idx="13">
                  <c:v>599</c:v>
                </c:pt>
                <c:pt idx="14">
                  <c:v>#N/A</c:v>
                </c:pt>
              </c:numCache>
            </c:numRef>
          </c:val>
          <c:smooth val="0"/>
          <c:extLst>
            <c:ext xmlns:c16="http://schemas.microsoft.com/office/drawing/2014/chart" uri="{C3380CC4-5D6E-409C-BE32-E72D297353CC}">
              <c16:uniqueId val="{00000008-3B03-4F32-BE05-A4823FA207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23486</c:v>
                </c:pt>
                <c:pt idx="5">
                  <c:v>22815</c:v>
                </c:pt>
                <c:pt idx="8">
                  <c:v>22547</c:v>
                </c:pt>
                <c:pt idx="11">
                  <c:v>21993</c:v>
                </c:pt>
                <c:pt idx="14">
                  <c:v>20784</c:v>
                </c:pt>
              </c:numCache>
            </c:numRef>
          </c:val>
          <c:extLst>
            <c:ext xmlns:c16="http://schemas.microsoft.com/office/drawing/2014/chart" uri="{C3380CC4-5D6E-409C-BE32-E72D297353CC}">
              <c16:uniqueId val="{00000000-47BA-45F4-A19B-F2881665BC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4877</c:v>
                </c:pt>
                <c:pt idx="5">
                  <c:v>4725</c:v>
                </c:pt>
                <c:pt idx="8">
                  <c:v>4666</c:v>
                </c:pt>
                <c:pt idx="11">
                  <c:v>3930</c:v>
                </c:pt>
                <c:pt idx="14">
                  <c:v>3237</c:v>
                </c:pt>
              </c:numCache>
            </c:numRef>
          </c:val>
          <c:extLst>
            <c:ext xmlns:c16="http://schemas.microsoft.com/office/drawing/2014/chart" uri="{C3380CC4-5D6E-409C-BE32-E72D297353CC}">
              <c16:uniqueId val="{00000001-47BA-45F4-A19B-F2881665BC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7030</c:v>
                </c:pt>
                <c:pt idx="5">
                  <c:v>6487</c:v>
                </c:pt>
                <c:pt idx="8">
                  <c:v>6553</c:v>
                </c:pt>
                <c:pt idx="11">
                  <c:v>7312</c:v>
                </c:pt>
                <c:pt idx="14">
                  <c:v>8278</c:v>
                </c:pt>
              </c:numCache>
            </c:numRef>
          </c:val>
          <c:extLst>
            <c:ext xmlns:c16="http://schemas.microsoft.com/office/drawing/2014/chart" uri="{C3380CC4-5D6E-409C-BE32-E72D297353CC}">
              <c16:uniqueId val="{00000002-47BA-45F4-A19B-F2881665BC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BA-45F4-A19B-F2881665BC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BA-45F4-A19B-F2881665BC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6</c:v>
                </c:pt>
                <c:pt idx="6">
                  <c:v>3</c:v>
                </c:pt>
                <c:pt idx="9">
                  <c:v>0</c:v>
                </c:pt>
                <c:pt idx="12">
                  <c:v>0</c:v>
                </c:pt>
              </c:numCache>
            </c:numRef>
          </c:val>
          <c:extLst>
            <c:ext xmlns:c16="http://schemas.microsoft.com/office/drawing/2014/chart" uri="{C3380CC4-5D6E-409C-BE32-E72D297353CC}">
              <c16:uniqueId val="{00000005-47BA-45F4-A19B-F2881665BC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1866</c:v>
                </c:pt>
                <c:pt idx="3">
                  <c:v>1791</c:v>
                </c:pt>
                <c:pt idx="6">
                  <c:v>1790</c:v>
                </c:pt>
                <c:pt idx="9">
                  <c:v>1735</c:v>
                </c:pt>
                <c:pt idx="12">
                  <c:v>1788</c:v>
                </c:pt>
              </c:numCache>
            </c:numRef>
          </c:val>
          <c:extLst>
            <c:ext xmlns:c16="http://schemas.microsoft.com/office/drawing/2014/chart" uri="{C3380CC4-5D6E-409C-BE32-E72D297353CC}">
              <c16:uniqueId val="{00000006-47BA-45F4-A19B-F2881665BC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613</c:v>
                </c:pt>
                <c:pt idx="3">
                  <c:v>781</c:v>
                </c:pt>
                <c:pt idx="6">
                  <c:v>1183</c:v>
                </c:pt>
                <c:pt idx="9">
                  <c:v>1097</c:v>
                </c:pt>
                <c:pt idx="12">
                  <c:v>1016</c:v>
                </c:pt>
              </c:numCache>
            </c:numRef>
          </c:val>
          <c:extLst>
            <c:ext xmlns:c16="http://schemas.microsoft.com/office/drawing/2014/chart" uri="{C3380CC4-5D6E-409C-BE32-E72D297353CC}">
              <c16:uniqueId val="{00000007-47BA-45F4-A19B-F2881665BC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4943</c:v>
                </c:pt>
                <c:pt idx="3">
                  <c:v>4961</c:v>
                </c:pt>
                <c:pt idx="6">
                  <c:v>4397</c:v>
                </c:pt>
                <c:pt idx="9">
                  <c:v>3678</c:v>
                </c:pt>
                <c:pt idx="12">
                  <c:v>2925</c:v>
                </c:pt>
              </c:numCache>
            </c:numRef>
          </c:val>
          <c:extLst>
            <c:ext xmlns:c16="http://schemas.microsoft.com/office/drawing/2014/chart" uri="{C3380CC4-5D6E-409C-BE32-E72D297353CC}">
              <c16:uniqueId val="{00000008-47BA-45F4-A19B-F2881665BC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1836</c:v>
                </c:pt>
                <c:pt idx="3">
                  <c:v>1608</c:v>
                </c:pt>
                <c:pt idx="6">
                  <c:v>1381</c:v>
                </c:pt>
                <c:pt idx="9">
                  <c:v>1150</c:v>
                </c:pt>
                <c:pt idx="12">
                  <c:v>912</c:v>
                </c:pt>
              </c:numCache>
            </c:numRef>
          </c:val>
          <c:extLst>
            <c:ext xmlns:c16="http://schemas.microsoft.com/office/drawing/2014/chart" uri="{C3380CC4-5D6E-409C-BE32-E72D297353CC}">
              <c16:uniqueId val="{00000009-47BA-45F4-A19B-F2881665BC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23259</c:v>
                </c:pt>
                <c:pt idx="3">
                  <c:v>22762</c:v>
                </c:pt>
                <c:pt idx="6">
                  <c:v>22409</c:v>
                </c:pt>
                <c:pt idx="9">
                  <c:v>22624</c:v>
                </c:pt>
                <c:pt idx="12">
                  <c:v>21963</c:v>
                </c:pt>
              </c:numCache>
            </c:numRef>
          </c:val>
          <c:extLst>
            <c:ext xmlns:c16="http://schemas.microsoft.com/office/drawing/2014/chart" uri="{C3380CC4-5D6E-409C-BE32-E72D297353CC}">
              <c16:uniqueId val="{0000000A-47BA-45F4-A19B-F2881665BC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BA-45F4-A19B-F2881665BC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2736</c:v>
                </c:pt>
                <c:pt idx="1">
                  <c:v>2738</c:v>
                </c:pt>
                <c:pt idx="2">
                  <c:v>2938</c:v>
                </c:pt>
              </c:numCache>
            </c:numRef>
          </c:val>
          <c:extLst>
            <c:ext xmlns:c16="http://schemas.microsoft.com/office/drawing/2014/chart" uri="{C3380CC4-5D6E-409C-BE32-E72D297353CC}">
              <c16:uniqueId val="{00000000-C493-4EBE-9B33-CAF7FED676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822</c:v>
                </c:pt>
                <c:pt idx="1">
                  <c:v>1172</c:v>
                </c:pt>
                <c:pt idx="2">
                  <c:v>1172</c:v>
                </c:pt>
              </c:numCache>
            </c:numRef>
          </c:val>
          <c:extLst>
            <c:ext xmlns:c16="http://schemas.microsoft.com/office/drawing/2014/chart" uri="{C3380CC4-5D6E-409C-BE32-E72D297353CC}">
              <c16:uniqueId val="{00000001-C493-4EBE-9B33-CAF7FED676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1795</c:v>
                </c:pt>
                <c:pt idx="1">
                  <c:v>1859</c:v>
                </c:pt>
                <c:pt idx="2">
                  <c:v>2662</c:v>
                </c:pt>
              </c:numCache>
            </c:numRef>
          </c:val>
          <c:extLst>
            <c:ext xmlns:c16="http://schemas.microsoft.com/office/drawing/2014/chart" uri="{C3380CC4-5D6E-409C-BE32-E72D297353CC}">
              <c16:uniqueId val="{00000002-C493-4EBE-9B33-CAF7FED676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実質公債費比率の分子は</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年度においても、</a:t>
          </a:r>
          <a:r>
            <a:rPr lang="ja-JP" altLang="en-US" sz="1050" b="0" i="0" u="none" strike="noStrike" baseline="0">
              <a:solidFill>
                <a:schemeClr val="dk1"/>
              </a:solidFill>
              <a:latin typeface="+mn-lt"/>
              <a:ea typeface="+mn-ea"/>
              <a:cs typeface="+mn-cs"/>
            </a:rPr>
            <a:t>既往債の償還が着実に進んでいることから、減少傾向が続いている。</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公共下水道事業分の準元利償還金参入額が増加したことから、</a:t>
          </a:r>
          <a:r>
            <a:rPr kumimoji="1" lang="ja-JP" altLang="ja-JP" sz="1050">
              <a:solidFill>
                <a:schemeClr val="dk1"/>
              </a:solidFill>
              <a:effectLst/>
              <a:latin typeface="+mn-lt"/>
              <a:ea typeface="+mn-ea"/>
              <a:cs typeface="+mn-cs"/>
            </a:rPr>
            <a:t>公営企業債の元利償還金に対する繰入金</a:t>
          </a:r>
          <a:r>
            <a:rPr kumimoji="1" lang="ja-JP" altLang="en-US" sz="1050">
              <a:solidFill>
                <a:schemeClr val="dk1"/>
              </a:solidFill>
              <a:effectLst/>
              <a:latin typeface="+mn-lt"/>
              <a:ea typeface="+mn-ea"/>
              <a:cs typeface="+mn-cs"/>
            </a:rPr>
            <a:t>が増となった。</a:t>
          </a:r>
          <a:endParaRPr kumimoji="1" lang="en-US" altLang="ja-JP" sz="1050">
            <a:solidFill>
              <a:schemeClr val="dk1"/>
            </a:solidFill>
            <a:effectLst/>
            <a:latin typeface="+mn-lt"/>
            <a:ea typeface="+mn-ea"/>
            <a:cs typeface="+mn-cs"/>
          </a:endParaRPr>
        </a:p>
        <a:p>
          <a:r>
            <a:rPr lang="ja-JP" altLang="en-US" sz="1050">
              <a:effectLst/>
              <a:latin typeface="游ゴシック 本文"/>
            </a:rPr>
            <a:t>　今後は、</a:t>
          </a:r>
          <a:r>
            <a:rPr kumimoji="1" lang="ja-JP" altLang="ja-JP" sz="1050">
              <a:solidFill>
                <a:schemeClr val="dk1"/>
              </a:solidFill>
              <a:effectLst/>
              <a:latin typeface="+mn-lt"/>
              <a:ea typeface="+mn-ea"/>
              <a:cs typeface="+mn-cs"/>
            </a:rPr>
            <a:t>小中一貫校施設や新保健福祉施設</a:t>
          </a:r>
          <a:r>
            <a:rPr lang="ja-JP" altLang="en-US" sz="1050">
              <a:effectLst/>
              <a:latin typeface="游ゴシック 本文"/>
            </a:rPr>
            <a:t>等の地方債を活用した整備事業の本格化、さらには公共施設の老朽化に伴う改修により、市債残高・元利償還金の増加が見込まれる。そのため、公共施設の再編成により、施設の統合等を進めるほか、地方債充当事業の厳選や平準化、低利資金の有効活用等により、公債費負担、将来負担の低減に努め、持続可能な財政運営を図る。</a:t>
          </a:r>
          <a:endParaRPr lang="ja-JP" altLang="ja-JP" sz="1050">
            <a:effectLst/>
            <a:latin typeface="游ゴシック 本文"/>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満期一括償還地方債の借入を行っていないため該当なし。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龍ケ崎市公共下水道事業会計の償還進捗</a:t>
          </a:r>
          <a:r>
            <a:rPr kumimoji="1" lang="ja-JP" altLang="en-US" sz="1100">
              <a:solidFill>
                <a:schemeClr val="dk1"/>
              </a:solidFill>
              <a:effectLst/>
              <a:latin typeface="+mn-lt"/>
              <a:ea typeface="+mn-ea"/>
              <a:cs typeface="+mn-cs"/>
            </a:rPr>
            <a:t>により企業債残高が減少したことに伴い、一般会計からの繰入見込額が減となった。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基準財政需要額参入見込額</a:t>
          </a:r>
          <a:r>
            <a:rPr lang="ja-JP" altLang="en-US" sz="1100" b="0" i="0" baseline="0">
              <a:solidFill>
                <a:schemeClr val="dk1"/>
              </a:solidFill>
              <a:effectLst/>
              <a:latin typeface="+mn-lt"/>
              <a:ea typeface="+mn-ea"/>
              <a:cs typeface="+mn-cs"/>
            </a:rPr>
            <a:t>にかかる</a:t>
          </a:r>
          <a:r>
            <a:rPr lang="ja-JP" altLang="ja-JP" sz="1100" b="0" i="0" baseline="0">
              <a:solidFill>
                <a:schemeClr val="dk1"/>
              </a:solidFill>
              <a:effectLst/>
              <a:latin typeface="+mn-lt"/>
              <a:ea typeface="+mn-ea"/>
              <a:cs typeface="+mn-cs"/>
            </a:rPr>
            <a:t>下水道費参入見込額、公債費参入見込額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要因が、エネルギーコスト上昇や公共施設更新に備えた積立による充当可能基金の増要因を上回り、充当可能財源等は減少した。</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結果として、将来負担額の減少幅が、充当可能財源等の減少幅を上回ったこともあり、前年同様、将来負担比率は算出されなかった。</a:t>
          </a:r>
          <a:endParaRPr lang="en-US" altLang="ja-JP" sz="1100" b="0" i="0" u="none" strike="noStrike" baseline="0">
            <a:solidFill>
              <a:schemeClr val="dk1"/>
            </a:solidFill>
            <a:latin typeface="+mn-lt"/>
            <a:ea typeface="+mn-ea"/>
            <a:cs typeface="+mn-cs"/>
          </a:endParaRPr>
        </a:p>
        <a:p>
          <a:r>
            <a:rPr kumimoji="1" lang="ja-JP" altLang="en-US"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小中一貫校施設</a:t>
          </a:r>
          <a:r>
            <a:rPr kumimoji="1" lang="ja-JP" altLang="en-US" sz="1100">
              <a:solidFill>
                <a:schemeClr val="dk1"/>
              </a:solidFill>
              <a:effectLst/>
              <a:latin typeface="+mn-lt"/>
              <a:ea typeface="+mn-ea"/>
              <a:cs typeface="+mn-cs"/>
            </a:rPr>
            <a:t>や新保健福祉施設等の地方債を活用した整備事業の本格化、さらには公共施設の老朽化に伴う改修により、地方債残高は上昇し、将来負担額の増加が見込まれる。そのため、公共施設の再編成により、施設の統合等を進める。また、税収等の歳入確保、ふるさと納税事業における更なる基金残高の増加等に努め、健全な財政運営を図る。</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游ゴシック 本文"/>
              <a:ea typeface="ＭＳ ゴシック" panose="020B0609070205080204" pitchFamily="49" charset="-128"/>
              <a:cs typeface="+mn-cs"/>
            </a:rPr>
            <a:t>（増減理由）</a:t>
          </a:r>
          <a:endParaRPr kumimoji="1" lang="en-US" altLang="ja-JP" sz="1100">
            <a:solidFill>
              <a:schemeClr val="dk1"/>
            </a:solidFill>
            <a:effectLst/>
            <a:latin typeface="游ゴシック 本文"/>
            <a:ea typeface="ＭＳ ゴシック" panose="020B0609070205080204" pitchFamily="49" charset="-128"/>
            <a:cs typeface="+mn-cs"/>
          </a:endParaRPr>
        </a:p>
        <a:p>
          <a:r>
            <a:rPr lang="ja-JP" altLang="en-US" sz="1000" b="0" i="0" u="none" strike="noStrike" baseline="0">
              <a:solidFill>
                <a:schemeClr val="dk1"/>
              </a:solidFill>
              <a:latin typeface="+mn-lt"/>
              <a:ea typeface="+mn-ea"/>
              <a:cs typeface="+mn-cs"/>
            </a:rPr>
            <a:t>　エネルギーコストの上昇などに伴う物価の高止まりや、今後予定している公共施設の更新に備えて、令和</a:t>
          </a:r>
          <a:r>
            <a:rPr lang="en-US" altLang="ja-JP" sz="1000" b="0" i="0" u="none" strike="noStrike" baseline="0">
              <a:solidFill>
                <a:schemeClr val="dk1"/>
              </a:solidFill>
              <a:latin typeface="+mn-lt"/>
              <a:ea typeface="+mn-ea"/>
              <a:cs typeface="+mn-cs"/>
            </a:rPr>
            <a:t>3</a:t>
          </a:r>
          <a:r>
            <a:rPr lang="ja-JP" altLang="en-US" sz="1000" b="0" i="0" u="none" strike="noStrike" baseline="0">
              <a:solidFill>
                <a:schemeClr val="dk1"/>
              </a:solidFill>
              <a:latin typeface="+mn-lt"/>
              <a:ea typeface="+mn-ea"/>
              <a:cs typeface="+mn-cs"/>
            </a:rPr>
            <a:t>年度の決算剰余金を原資として、財政調整基金</a:t>
          </a:r>
          <a:r>
            <a:rPr lang="en-US" altLang="ja-JP" sz="1000" b="0" i="0" u="none" strike="noStrike" baseline="0">
              <a:solidFill>
                <a:schemeClr val="dk1"/>
              </a:solidFill>
              <a:latin typeface="+mn-lt"/>
              <a:ea typeface="+mn-ea"/>
              <a:cs typeface="+mn-cs"/>
            </a:rPr>
            <a:t>2</a:t>
          </a:r>
          <a:r>
            <a:rPr lang="ja-JP" altLang="en-US" sz="1000" b="0" i="0" u="none" strike="noStrike" baseline="0">
              <a:solidFill>
                <a:schemeClr val="dk1"/>
              </a:solidFill>
              <a:latin typeface="+mn-lt"/>
              <a:ea typeface="+mn-ea"/>
              <a:cs typeface="+mn-cs"/>
            </a:rPr>
            <a:t>億円、公共施設維持整備基金</a:t>
          </a:r>
          <a:r>
            <a:rPr lang="en-US" altLang="ja-JP" sz="1000" b="0" i="0" u="none" strike="noStrike" baseline="0">
              <a:solidFill>
                <a:schemeClr val="dk1"/>
              </a:solidFill>
              <a:latin typeface="+mn-lt"/>
              <a:ea typeface="+mn-ea"/>
              <a:cs typeface="+mn-cs"/>
            </a:rPr>
            <a:t>2</a:t>
          </a:r>
          <a:r>
            <a:rPr lang="ja-JP" altLang="en-US" sz="1000" b="0" i="0" u="none" strike="noStrike" baseline="0">
              <a:solidFill>
                <a:schemeClr val="dk1"/>
              </a:solidFill>
              <a:latin typeface="+mn-lt"/>
              <a:ea typeface="+mn-ea"/>
              <a:cs typeface="+mn-cs"/>
            </a:rPr>
            <a:t>億</a:t>
          </a:r>
          <a:r>
            <a:rPr lang="en-US" altLang="ja-JP" sz="1000" b="0" i="0" u="none" strike="noStrike" baseline="0">
              <a:solidFill>
                <a:schemeClr val="dk1"/>
              </a:solidFill>
              <a:latin typeface="+mn-lt"/>
              <a:ea typeface="+mn-ea"/>
              <a:cs typeface="+mn-cs"/>
            </a:rPr>
            <a:t>2,500</a:t>
          </a:r>
          <a:r>
            <a:rPr lang="ja-JP" altLang="en-US" sz="1000" b="0" i="0" u="none" strike="noStrike" baseline="0">
              <a:solidFill>
                <a:schemeClr val="dk1"/>
              </a:solidFill>
              <a:latin typeface="+mn-lt"/>
              <a:ea typeface="+mn-ea"/>
              <a:cs typeface="+mn-cs"/>
            </a:rPr>
            <a:t>万円、地域振興基金</a:t>
          </a:r>
          <a:r>
            <a:rPr lang="en-US" altLang="ja-JP" sz="1000" b="0" i="0" u="none" strike="noStrike" baseline="0">
              <a:solidFill>
                <a:schemeClr val="dk1"/>
              </a:solidFill>
              <a:latin typeface="+mn-lt"/>
              <a:ea typeface="+mn-ea"/>
              <a:cs typeface="+mn-cs"/>
            </a:rPr>
            <a:t>1</a:t>
          </a:r>
          <a:r>
            <a:rPr lang="ja-JP" altLang="en-US" sz="1000" b="0" i="0" u="none" strike="noStrike" baseline="0">
              <a:solidFill>
                <a:schemeClr val="dk1"/>
              </a:solidFill>
              <a:latin typeface="+mn-lt"/>
              <a:ea typeface="+mn-ea"/>
              <a:cs typeface="+mn-cs"/>
            </a:rPr>
            <a:t>億円、義務教育施設整備基金</a:t>
          </a:r>
          <a:r>
            <a:rPr lang="en-US" altLang="ja-JP" sz="1000" b="0" i="0" u="none" strike="noStrike" baseline="0">
              <a:solidFill>
                <a:schemeClr val="dk1"/>
              </a:solidFill>
              <a:latin typeface="+mn-lt"/>
              <a:ea typeface="+mn-ea"/>
              <a:cs typeface="+mn-cs"/>
            </a:rPr>
            <a:t>3</a:t>
          </a:r>
          <a:r>
            <a:rPr lang="ja-JP" altLang="en-US" sz="1000" b="0" i="0" u="none" strike="noStrike" baseline="0">
              <a:solidFill>
                <a:schemeClr val="dk1"/>
              </a:solidFill>
              <a:latin typeface="+mn-lt"/>
              <a:ea typeface="+mn-ea"/>
              <a:cs typeface="+mn-cs"/>
            </a:rPr>
            <a:t>億円、計</a:t>
          </a:r>
          <a:r>
            <a:rPr lang="en-US" altLang="ja-JP" sz="1000" b="0" i="0" u="none" strike="noStrike" baseline="0">
              <a:solidFill>
                <a:schemeClr val="dk1"/>
              </a:solidFill>
              <a:latin typeface="+mn-lt"/>
              <a:ea typeface="+mn-ea"/>
              <a:cs typeface="+mn-cs"/>
            </a:rPr>
            <a:t>8</a:t>
          </a:r>
          <a:r>
            <a:rPr lang="ja-JP" altLang="en-US" sz="1000" b="0" i="0" u="none" strike="noStrike" baseline="0">
              <a:solidFill>
                <a:schemeClr val="dk1"/>
              </a:solidFill>
              <a:latin typeface="+mn-lt"/>
              <a:ea typeface="+mn-ea"/>
              <a:cs typeface="+mn-cs"/>
            </a:rPr>
            <a:t>億</a:t>
          </a:r>
          <a:r>
            <a:rPr lang="en-US" altLang="ja-JP" sz="1000" b="0" i="0" u="none" strike="noStrike" baseline="0">
              <a:solidFill>
                <a:schemeClr val="dk1"/>
              </a:solidFill>
              <a:latin typeface="+mn-lt"/>
              <a:ea typeface="+mn-ea"/>
              <a:cs typeface="+mn-cs"/>
            </a:rPr>
            <a:t>2,500</a:t>
          </a:r>
          <a:r>
            <a:rPr lang="ja-JP" altLang="en-US" sz="1000" b="0" i="0" u="none" strike="noStrike" baseline="0">
              <a:solidFill>
                <a:schemeClr val="dk1"/>
              </a:solidFill>
              <a:latin typeface="+mn-lt"/>
              <a:ea typeface="+mn-ea"/>
              <a:cs typeface="+mn-cs"/>
            </a:rPr>
            <a:t>万円を積立てた。そのほか、公共施設維持整備基金に、土地売払収入など</a:t>
          </a:r>
          <a:r>
            <a:rPr lang="en-US" altLang="ja-JP" sz="1000" b="0" i="0" u="none" strike="noStrike" baseline="0">
              <a:solidFill>
                <a:schemeClr val="dk1"/>
              </a:solidFill>
              <a:latin typeface="+mn-lt"/>
              <a:ea typeface="+mn-ea"/>
              <a:cs typeface="+mn-cs"/>
            </a:rPr>
            <a:t>1</a:t>
          </a:r>
          <a:r>
            <a:rPr lang="ja-JP" altLang="en-US" sz="1000" b="0" i="0" u="none" strike="noStrike" baseline="0">
              <a:solidFill>
                <a:schemeClr val="dk1"/>
              </a:solidFill>
              <a:latin typeface="+mn-lt"/>
              <a:ea typeface="+mn-ea"/>
              <a:cs typeface="+mn-cs"/>
            </a:rPr>
            <a:t>億</a:t>
          </a:r>
          <a:r>
            <a:rPr lang="en-US" altLang="ja-JP" sz="1000" b="0" i="0" u="none" strike="noStrike" baseline="0">
              <a:solidFill>
                <a:schemeClr val="dk1"/>
              </a:solidFill>
              <a:latin typeface="+mn-lt"/>
              <a:ea typeface="+mn-ea"/>
              <a:cs typeface="+mn-cs"/>
            </a:rPr>
            <a:t>8,800</a:t>
          </a:r>
          <a:r>
            <a:rPr lang="ja-JP" altLang="en-US" sz="1000" b="0" i="0" u="none" strike="noStrike" baseline="0">
              <a:solidFill>
                <a:schemeClr val="dk1"/>
              </a:solidFill>
              <a:latin typeface="+mn-lt"/>
              <a:ea typeface="+mn-ea"/>
              <a:cs typeface="+mn-cs"/>
            </a:rPr>
            <a:t>万円、みらい育成基金に、ふるさと龍ケ崎応援寄附金</a:t>
          </a:r>
          <a:r>
            <a:rPr lang="en-US" altLang="ja-JP" sz="1000" b="0" i="0" u="none" strike="noStrike" baseline="0">
              <a:solidFill>
                <a:schemeClr val="dk1"/>
              </a:solidFill>
              <a:latin typeface="+mn-lt"/>
              <a:ea typeface="+mn-ea"/>
              <a:cs typeface="+mn-cs"/>
            </a:rPr>
            <a:t>1</a:t>
          </a:r>
          <a:r>
            <a:rPr lang="ja-JP" altLang="en-US" sz="1000" b="0" i="0" u="none" strike="noStrike" baseline="0">
              <a:solidFill>
                <a:schemeClr val="dk1"/>
              </a:solidFill>
              <a:latin typeface="+mn-lt"/>
              <a:ea typeface="+mn-ea"/>
              <a:cs typeface="+mn-cs"/>
            </a:rPr>
            <a:t>億</a:t>
          </a:r>
          <a:r>
            <a:rPr lang="en-US" altLang="ja-JP" sz="1000" b="0" i="0" u="none" strike="noStrike" baseline="0">
              <a:solidFill>
                <a:schemeClr val="dk1"/>
              </a:solidFill>
              <a:latin typeface="+mn-lt"/>
              <a:ea typeface="+mn-ea"/>
              <a:cs typeface="+mn-cs"/>
            </a:rPr>
            <a:t>700</a:t>
          </a:r>
          <a:r>
            <a:rPr lang="ja-JP" altLang="en-US" sz="1000" b="0" i="0" u="none" strike="noStrike" baseline="0">
              <a:solidFill>
                <a:schemeClr val="dk1"/>
              </a:solidFill>
              <a:latin typeface="+mn-lt"/>
              <a:ea typeface="+mn-ea"/>
              <a:cs typeface="+mn-cs"/>
            </a:rPr>
            <a:t>万円など、総額で</a:t>
          </a:r>
          <a:r>
            <a:rPr lang="en-US" altLang="ja-JP" sz="1000" b="0" i="0" u="none" strike="noStrike" baseline="0">
              <a:solidFill>
                <a:schemeClr val="dk1"/>
              </a:solidFill>
              <a:latin typeface="+mn-lt"/>
              <a:ea typeface="+mn-ea"/>
              <a:cs typeface="+mn-cs"/>
            </a:rPr>
            <a:t>11</a:t>
          </a:r>
          <a:r>
            <a:rPr lang="ja-JP" altLang="en-US" sz="1000" b="0" i="0" u="none" strike="noStrike" baseline="0">
              <a:solidFill>
                <a:schemeClr val="dk1"/>
              </a:solidFill>
              <a:latin typeface="+mn-lt"/>
              <a:ea typeface="+mn-ea"/>
              <a:cs typeface="+mn-cs"/>
            </a:rPr>
            <a:t>億</a:t>
          </a:r>
          <a:r>
            <a:rPr lang="en-US" altLang="ja-JP" sz="1000" b="0" i="0" u="none" strike="noStrike" baseline="0">
              <a:solidFill>
                <a:schemeClr val="dk1"/>
              </a:solidFill>
              <a:latin typeface="+mn-lt"/>
              <a:ea typeface="+mn-ea"/>
              <a:cs typeface="+mn-cs"/>
            </a:rPr>
            <a:t>3,000</a:t>
          </a:r>
          <a:r>
            <a:rPr lang="ja-JP" altLang="en-US" sz="1000" b="0" i="0" u="none" strike="noStrike" baseline="0">
              <a:solidFill>
                <a:schemeClr val="dk1"/>
              </a:solidFill>
              <a:latin typeface="+mn-lt"/>
              <a:ea typeface="+mn-ea"/>
              <a:cs typeface="+mn-cs"/>
            </a:rPr>
            <a:t>万円を積立てた。一方で、事業に充当するため、特定目的基金のうち</a:t>
          </a:r>
          <a:r>
            <a:rPr lang="en-US" altLang="ja-JP" sz="1000" b="0" i="0" u="none" strike="noStrike" baseline="0">
              <a:solidFill>
                <a:schemeClr val="dk1"/>
              </a:solidFill>
              <a:latin typeface="+mn-lt"/>
              <a:ea typeface="+mn-ea"/>
              <a:cs typeface="+mn-cs"/>
            </a:rPr>
            <a:t>1</a:t>
          </a:r>
          <a:r>
            <a:rPr lang="ja-JP" altLang="en-US" sz="1000" b="0" i="0" u="none" strike="noStrike" baseline="0">
              <a:solidFill>
                <a:schemeClr val="dk1"/>
              </a:solidFill>
              <a:latin typeface="+mn-lt"/>
              <a:ea typeface="+mn-ea"/>
              <a:cs typeface="+mn-cs"/>
            </a:rPr>
            <a:t>億</a:t>
          </a:r>
          <a:r>
            <a:rPr lang="en-US" altLang="ja-JP" sz="1000" b="0" i="0" u="none" strike="noStrike" baseline="0">
              <a:solidFill>
                <a:schemeClr val="dk1"/>
              </a:solidFill>
              <a:latin typeface="+mn-lt"/>
              <a:ea typeface="+mn-ea"/>
              <a:cs typeface="+mn-cs"/>
            </a:rPr>
            <a:t>2,600</a:t>
          </a:r>
          <a:r>
            <a:rPr lang="ja-JP" altLang="en-US" sz="1000" b="0" i="0" u="none" strike="noStrike" baseline="0">
              <a:solidFill>
                <a:schemeClr val="dk1"/>
              </a:solidFill>
              <a:latin typeface="+mn-lt"/>
              <a:ea typeface="+mn-ea"/>
              <a:cs typeface="+mn-cs"/>
            </a:rPr>
            <a:t>万円を取崩したことから、年度末現在高は、前年度と比べて</a:t>
          </a:r>
          <a:r>
            <a:rPr lang="en-US" altLang="ja-JP" sz="1000" b="0" i="0" u="none" strike="noStrike" baseline="0">
              <a:solidFill>
                <a:schemeClr val="dk1"/>
              </a:solidFill>
              <a:latin typeface="+mn-lt"/>
              <a:ea typeface="+mn-ea"/>
              <a:cs typeface="+mn-cs"/>
            </a:rPr>
            <a:t>10</a:t>
          </a:r>
          <a:r>
            <a:rPr lang="ja-JP" altLang="en-US" sz="1000" b="0" i="0" u="none" strike="noStrike" baseline="0">
              <a:solidFill>
                <a:schemeClr val="dk1"/>
              </a:solidFill>
              <a:latin typeface="+mn-lt"/>
              <a:ea typeface="+mn-ea"/>
              <a:cs typeface="+mn-cs"/>
            </a:rPr>
            <a:t>億</a:t>
          </a:r>
          <a:r>
            <a:rPr lang="en-US" altLang="ja-JP" sz="1000" b="0" i="0" u="none" strike="noStrike" baseline="0">
              <a:solidFill>
                <a:schemeClr val="dk1"/>
              </a:solidFill>
              <a:latin typeface="+mn-lt"/>
              <a:ea typeface="+mn-ea"/>
              <a:cs typeface="+mn-cs"/>
            </a:rPr>
            <a:t>400</a:t>
          </a:r>
          <a:r>
            <a:rPr lang="ja-JP" altLang="en-US" sz="1000" b="0" i="0" u="none" strike="noStrike" baseline="0">
              <a:solidFill>
                <a:schemeClr val="dk1"/>
              </a:solidFill>
              <a:latin typeface="+mn-lt"/>
              <a:ea typeface="+mn-ea"/>
              <a:cs typeface="+mn-cs"/>
            </a:rPr>
            <a:t>万円の増となった。「龍ケ崎市財政運営の基本指針等に関する条例施行規則」に規定した、積立金残高比率</a:t>
          </a:r>
          <a:r>
            <a:rPr lang="en-US" altLang="ja-JP" sz="1000" b="0" i="0" u="none" strike="noStrike" baseline="0">
              <a:solidFill>
                <a:schemeClr val="dk1"/>
              </a:solidFill>
              <a:latin typeface="+mn-lt"/>
              <a:ea typeface="+mn-ea"/>
              <a:cs typeface="+mn-cs"/>
            </a:rPr>
            <a:t>35</a:t>
          </a:r>
          <a:r>
            <a:rPr lang="ja-JP" altLang="en-US" sz="1000" b="0" i="0" u="none" strike="noStrike" baseline="0">
              <a:solidFill>
                <a:schemeClr val="dk1"/>
              </a:solidFill>
              <a:latin typeface="+mn-lt"/>
              <a:ea typeface="+mn-ea"/>
              <a:cs typeface="+mn-cs"/>
            </a:rPr>
            <a:t>％以上という目標値についても、令和</a:t>
          </a:r>
          <a:r>
            <a:rPr lang="en-US" altLang="ja-JP" sz="1000" b="0" i="0" u="none" strike="noStrike" baseline="0">
              <a:solidFill>
                <a:schemeClr val="dk1"/>
              </a:solidFill>
              <a:latin typeface="+mn-lt"/>
              <a:ea typeface="+mn-ea"/>
              <a:cs typeface="+mn-cs"/>
            </a:rPr>
            <a:t>3</a:t>
          </a:r>
          <a:r>
            <a:rPr lang="ja-JP" altLang="en-US" sz="1000" b="0" i="0" u="none" strike="noStrike" baseline="0">
              <a:solidFill>
                <a:schemeClr val="dk1"/>
              </a:solidFill>
              <a:latin typeface="+mn-lt"/>
              <a:ea typeface="+mn-ea"/>
              <a:cs typeface="+mn-cs"/>
            </a:rPr>
            <a:t>年度は</a:t>
          </a:r>
          <a:r>
            <a:rPr lang="en-US" altLang="ja-JP" sz="1000" b="0" i="0" u="none" strike="noStrike" baseline="0">
              <a:solidFill>
                <a:schemeClr val="dk1"/>
              </a:solidFill>
              <a:latin typeface="+mn-lt"/>
              <a:ea typeface="+mn-ea"/>
              <a:cs typeface="+mn-cs"/>
            </a:rPr>
            <a:t>35.7%</a:t>
          </a:r>
          <a:r>
            <a:rPr lang="ja-JP" altLang="en-US" sz="1000" b="0" i="0" u="none" strike="noStrike" baseline="0">
              <a:solidFill>
                <a:schemeClr val="dk1"/>
              </a:solidFill>
              <a:latin typeface="+mn-lt"/>
              <a:ea typeface="+mn-ea"/>
              <a:cs typeface="+mn-cs"/>
            </a:rPr>
            <a:t>と目標値をかろうじてクリアする水準であったが、令和</a:t>
          </a:r>
          <a:r>
            <a:rPr lang="en-US" altLang="ja-JP" sz="1000" b="0" i="0" u="none" strike="noStrike" baseline="0">
              <a:solidFill>
                <a:schemeClr val="dk1"/>
              </a:solidFill>
              <a:latin typeface="+mn-lt"/>
              <a:ea typeface="+mn-ea"/>
              <a:cs typeface="+mn-cs"/>
            </a:rPr>
            <a:t>4</a:t>
          </a:r>
          <a:r>
            <a:rPr lang="ja-JP" altLang="en-US" sz="1000" b="0" i="0" u="none" strike="noStrike" baseline="0">
              <a:solidFill>
                <a:schemeClr val="dk1"/>
              </a:solidFill>
              <a:latin typeface="+mn-lt"/>
              <a:ea typeface="+mn-ea"/>
              <a:cs typeface="+mn-cs"/>
            </a:rPr>
            <a:t>年度は</a:t>
          </a:r>
          <a:r>
            <a:rPr lang="en-US" altLang="ja-JP" sz="1000" b="0" i="0" u="none" strike="noStrike" baseline="0">
              <a:solidFill>
                <a:schemeClr val="dk1"/>
              </a:solidFill>
              <a:latin typeface="+mn-lt"/>
              <a:ea typeface="+mn-ea"/>
              <a:cs typeface="+mn-cs"/>
            </a:rPr>
            <a:t>7.1</a:t>
          </a:r>
          <a:r>
            <a:rPr lang="ja-JP" altLang="en-US" sz="1000" b="0" i="0" u="none" strike="noStrike" baseline="0">
              <a:solidFill>
                <a:schemeClr val="dk1"/>
              </a:solidFill>
              <a:latin typeface="+mn-lt"/>
              <a:ea typeface="+mn-ea"/>
              <a:cs typeface="+mn-cs"/>
            </a:rPr>
            <a:t>ポイント増の</a:t>
          </a:r>
          <a:r>
            <a:rPr lang="en-US" altLang="ja-JP" sz="1000" b="0" i="0" u="none" strike="noStrike" baseline="0">
              <a:solidFill>
                <a:schemeClr val="dk1"/>
              </a:solidFill>
              <a:latin typeface="+mn-lt"/>
              <a:ea typeface="+mn-ea"/>
              <a:cs typeface="+mn-cs"/>
            </a:rPr>
            <a:t>42.8</a:t>
          </a:r>
          <a:r>
            <a:rPr lang="ja-JP" altLang="en-US" sz="1000" b="0" i="0" u="none" strike="noStrike" baseline="0">
              <a:solidFill>
                <a:schemeClr val="dk1"/>
              </a:solidFill>
              <a:latin typeface="+mn-lt"/>
              <a:ea typeface="+mn-ea"/>
              <a:cs typeface="+mn-cs"/>
            </a:rPr>
            <a:t>％まで上昇した。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mn-lt"/>
              <a:ea typeface="+mn-ea"/>
              <a:cs typeface="+mn-cs"/>
            </a:rPr>
            <a:t>将来の公共施設等のストック対策</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臨時的な財政需要等への備えとして基金残高の確保は重要である。一方</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人口減少社会や景気変動による不安定な歳入環境</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高齢化社会の本格化による社会保障関係費の増等</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財政状況が非常に厳しいなか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積立原資を確保するのが難しい局面に来ている。</a:t>
          </a:r>
          <a:r>
            <a:rPr kumimoji="1" lang="ja-JP" altLang="en-US" sz="1000">
              <a:solidFill>
                <a:schemeClr val="dk1"/>
              </a:solidFill>
              <a:effectLst/>
              <a:latin typeface="+mn-lt"/>
              <a:ea typeface="+mn-ea"/>
              <a:cs typeface="+mn-cs"/>
            </a:rPr>
            <a:t>さらに、現下のエネルギー価格高騰や円安進行による物価高騰など、歳出圧力が高まる厳しい状況に置かれている。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lang="ja-JP" altLang="en-US" sz="1000" b="0" i="0" u="none" strike="noStrike" baseline="0">
              <a:solidFill>
                <a:schemeClr val="dk1"/>
              </a:solidFill>
              <a:latin typeface="+mn-lt"/>
              <a:ea typeface="+mn-ea"/>
              <a:cs typeface="+mn-cs"/>
            </a:rPr>
            <a:t>「龍ケ崎みらい創造ビジョン</a:t>
          </a:r>
          <a:r>
            <a:rPr lang="en-US" altLang="ja-JP" sz="1000" b="0" i="0" u="none" strike="noStrike" baseline="0">
              <a:solidFill>
                <a:schemeClr val="dk1"/>
              </a:solidFill>
              <a:latin typeface="+mn-lt"/>
              <a:ea typeface="+mn-ea"/>
              <a:cs typeface="+mn-cs"/>
            </a:rPr>
            <a:t>for2030</a:t>
          </a:r>
          <a:r>
            <a:rPr lang="ja-JP" altLang="en-US" sz="1000" b="0" i="0" u="none" strike="noStrike" baseline="0">
              <a:solidFill>
                <a:schemeClr val="dk1"/>
              </a:solidFill>
              <a:latin typeface="+mn-lt"/>
              <a:ea typeface="+mn-ea"/>
              <a:cs typeface="+mn-cs"/>
            </a:rPr>
            <a:t>」の計画期間（令和</a:t>
          </a:r>
          <a:r>
            <a:rPr lang="en-US" altLang="ja-JP" sz="1000" b="0" i="0" u="none" strike="noStrike" baseline="0">
              <a:solidFill>
                <a:schemeClr val="dk1"/>
              </a:solidFill>
              <a:latin typeface="+mn-lt"/>
              <a:ea typeface="+mn-ea"/>
              <a:cs typeface="+mn-cs"/>
            </a:rPr>
            <a:t>5</a:t>
          </a:r>
          <a:r>
            <a:rPr lang="ja-JP" altLang="en-US" sz="1000" b="0" i="0" u="none" strike="noStrike" baseline="0">
              <a:solidFill>
                <a:schemeClr val="dk1"/>
              </a:solidFill>
              <a:latin typeface="+mn-lt"/>
              <a:ea typeface="+mn-ea"/>
              <a:cs typeface="+mn-cs"/>
            </a:rPr>
            <a:t>年度から</a:t>
          </a:r>
          <a:r>
            <a:rPr lang="en-US" altLang="ja-JP" sz="1000" b="0" i="0" u="none" strike="noStrike" baseline="0">
              <a:solidFill>
                <a:schemeClr val="dk1"/>
              </a:solidFill>
              <a:latin typeface="+mn-lt"/>
              <a:ea typeface="+mn-ea"/>
              <a:cs typeface="+mn-cs"/>
            </a:rPr>
            <a:t>12</a:t>
          </a:r>
          <a:r>
            <a:rPr lang="ja-JP" altLang="en-US" sz="1000" b="0" i="0" u="none" strike="noStrike" baseline="0">
              <a:solidFill>
                <a:schemeClr val="dk1"/>
              </a:solidFill>
              <a:latin typeface="+mn-lt"/>
              <a:ea typeface="+mn-ea"/>
              <a:cs typeface="+mn-cs"/>
            </a:rPr>
            <a:t>年度）内の累積収支不足額は、前期基本計画最終年度が</a:t>
          </a:r>
          <a:r>
            <a:rPr lang="en-US" altLang="ja-JP" sz="1000" b="0" i="0" u="none" strike="noStrike" baseline="0">
              <a:solidFill>
                <a:schemeClr val="dk1"/>
              </a:solidFill>
              <a:latin typeface="+mn-lt"/>
              <a:ea typeface="+mn-ea"/>
              <a:cs typeface="+mn-cs"/>
            </a:rPr>
            <a:t>8.9</a:t>
          </a:r>
          <a:r>
            <a:rPr lang="ja-JP" altLang="en-US" sz="1000" b="0" i="0" u="none" strike="noStrike" baseline="0">
              <a:solidFill>
                <a:schemeClr val="dk1"/>
              </a:solidFill>
              <a:latin typeface="+mn-lt"/>
              <a:ea typeface="+mn-ea"/>
              <a:cs typeface="+mn-cs"/>
            </a:rPr>
            <a:t>億円、後期基本計画最終年度は</a:t>
          </a:r>
          <a:r>
            <a:rPr lang="en-US" altLang="ja-JP" sz="1000" b="0" i="0" u="none" strike="noStrike" baseline="0">
              <a:solidFill>
                <a:schemeClr val="dk1"/>
              </a:solidFill>
              <a:latin typeface="+mn-lt"/>
              <a:ea typeface="+mn-ea"/>
              <a:cs typeface="+mn-cs"/>
            </a:rPr>
            <a:t>60.7</a:t>
          </a:r>
          <a:r>
            <a:rPr lang="ja-JP" altLang="en-US" sz="1000" b="0" i="0" u="none" strike="noStrike" baseline="0">
              <a:solidFill>
                <a:schemeClr val="dk1"/>
              </a:solidFill>
              <a:latin typeface="+mn-lt"/>
              <a:ea typeface="+mn-ea"/>
              <a:cs typeface="+mn-cs"/>
            </a:rPr>
            <a:t>億円となり、前期基本計画中に収支不足が生じ、後期基本計画最終年度の</a:t>
          </a:r>
          <a:r>
            <a:rPr lang="en-US" altLang="ja-JP" sz="1000" b="0" i="0" u="none" strike="noStrike" baseline="0">
              <a:solidFill>
                <a:schemeClr val="dk1"/>
              </a:solidFill>
              <a:latin typeface="+mn-lt"/>
              <a:ea typeface="+mn-ea"/>
              <a:cs typeface="+mn-cs"/>
            </a:rPr>
            <a:t>12</a:t>
          </a:r>
          <a:r>
            <a:rPr lang="ja-JP" altLang="en-US" sz="1000" b="0" i="0" u="none" strike="noStrike" baseline="0">
              <a:solidFill>
                <a:schemeClr val="dk1"/>
              </a:solidFill>
              <a:latin typeface="+mn-lt"/>
              <a:ea typeface="+mn-ea"/>
              <a:cs typeface="+mn-cs"/>
            </a:rPr>
            <a:t>年度には累積収支不足額と一般基金残高が均衡し、基金の枯渇が現実味を帯びてくる。よって、事務事業の不断の見直しに加え、大型事業の実施に当たっては、計画的に積立てたものを除き、過度の取崩しを行わず、収支改善で生み出した財源の範囲内での実施に努め、基金残高を維持し、さらに収支改善による余剰が発生した場合は、既存施設の統合や老朽施設の更新に備え、公共施設維持整備基金や義務教育施設整備基金を中心に積立てを行う。また、遊休地の売却を進め、維持管理費を軽減するとともに、売却収入を公共施設維持整備基金に積立てを行うなど、積立金残高比率の目標値を維持できるよう、基金ストックの充実を図る。</a:t>
          </a:r>
          <a:endParaRPr lang="ja-JP" altLang="ja-JP" sz="11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公共施設維持整備基金：</a:t>
          </a:r>
          <a:r>
            <a:rPr lang="ja-JP" altLang="ja-JP" sz="1100" b="0" i="0">
              <a:solidFill>
                <a:schemeClr val="dk1"/>
              </a:solidFill>
              <a:effectLst/>
              <a:latin typeface="+mn-lt"/>
              <a:ea typeface="+mn-ea"/>
              <a:cs typeface="+mn-cs"/>
            </a:rPr>
            <a:t>公共施設維持整備資金に充当。</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dk1"/>
              </a:solidFill>
              <a:effectLst/>
              <a:latin typeface="+mn-lt"/>
              <a:ea typeface="+mn-ea"/>
              <a:cs typeface="+mn-cs"/>
            </a:rPr>
            <a:t>　地域振興基金：</a:t>
          </a:r>
          <a:r>
            <a:rPr lang="ja-JP" altLang="ja-JP" sz="1100" b="0" i="0">
              <a:solidFill>
                <a:schemeClr val="dk1"/>
              </a:solidFill>
              <a:effectLst/>
              <a:latin typeface="+mn-lt"/>
              <a:ea typeface="+mn-ea"/>
              <a:cs typeface="+mn-cs"/>
            </a:rPr>
            <a:t>地域における福祉活動の促進、快適な生活環境の形成、にぎわいの創出等の活性化を図るとともに、国際交流をはじめとする市民の交流事業を円滑に推進する。</a:t>
          </a:r>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義務教育施設整備基金：義務教育施設整備事業に充当。</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みらい育成基金：</a:t>
          </a:r>
          <a:r>
            <a:rPr kumimoji="1" lang="ja-JP" altLang="en-US" sz="1100">
              <a:solidFill>
                <a:schemeClr val="dk1"/>
              </a:solidFill>
              <a:effectLst/>
              <a:latin typeface="+mn-lt"/>
              <a:ea typeface="+mn-ea"/>
              <a:cs typeface="+mn-cs"/>
            </a:rPr>
            <a:t>ふるさと龍ケ崎応援寄附金を原資として、</a:t>
          </a:r>
          <a:r>
            <a:rPr kumimoji="1" lang="ja-JP" altLang="ja-JP" sz="1100">
              <a:solidFill>
                <a:schemeClr val="dk1"/>
              </a:solidFill>
              <a:effectLst/>
              <a:latin typeface="+mn-lt"/>
              <a:ea typeface="+mn-ea"/>
              <a:cs typeface="+mn-cs"/>
            </a:rPr>
            <a:t>各種事業を実施し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寄附者の龍ケ崎市に対する思いを具現化することにより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様々な人々の参加による個性豊かな魅力あるまちづくりに資することを目的。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chemeClr val="dk1"/>
              </a:solidFill>
              <a:effectLst/>
              <a:latin typeface="+mn-lt"/>
              <a:ea typeface="+mn-ea"/>
              <a:cs typeface="+mn-cs"/>
            </a:rPr>
            <a:t>　地域福祉基金：地域における高齢者保健福祉の推進及び民間福祉活動に対する助成等に資する。</a:t>
          </a:r>
          <a:endParaRPr kumimoji="1"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公共施設維持整備基金：</a:t>
          </a:r>
          <a:r>
            <a:rPr lang="ja-JP" altLang="en-US" sz="1100" b="0" i="0" u="none" strike="noStrike" baseline="0">
              <a:solidFill>
                <a:schemeClr val="dk1"/>
              </a:solidFill>
              <a:latin typeface="+mn-lt"/>
              <a:ea typeface="+mn-ea"/>
              <a:cs typeface="+mn-cs"/>
            </a:rPr>
            <a:t>令和</a:t>
          </a:r>
          <a:r>
            <a:rPr lang="en-US" altLang="ja-JP" sz="1100" b="0" i="0" u="none" strike="noStrike" baseline="0">
              <a:solidFill>
                <a:schemeClr val="dk1"/>
              </a:solidFill>
              <a:latin typeface="+mn-lt"/>
              <a:ea typeface="+mn-ea"/>
              <a:cs typeface="+mn-cs"/>
            </a:rPr>
            <a:t>3</a:t>
          </a:r>
          <a:r>
            <a:rPr lang="ja-JP" altLang="en-US" sz="1100" b="0" i="0" u="none" strike="noStrike" baseline="0">
              <a:solidFill>
                <a:schemeClr val="dk1"/>
              </a:solidFill>
              <a:latin typeface="+mn-lt"/>
              <a:ea typeface="+mn-ea"/>
              <a:cs typeface="+mn-cs"/>
            </a:rPr>
            <a:t>年度の決算剰余金を原資に</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2,500</a:t>
          </a:r>
          <a:r>
            <a:rPr lang="ja-JP" altLang="en-US" sz="1100" b="0" i="0" u="none" strike="noStrike" baseline="0">
              <a:solidFill>
                <a:schemeClr val="dk1"/>
              </a:solidFill>
              <a:latin typeface="+mn-lt"/>
              <a:ea typeface="+mn-ea"/>
              <a:cs typeface="+mn-cs"/>
            </a:rPr>
            <a:t>万円積立。土地売払収入を原資に</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億</a:t>
          </a:r>
          <a:r>
            <a:rPr lang="en-US" altLang="ja-JP" sz="1100" b="0" i="0" u="none" strike="noStrike" baseline="0">
              <a:solidFill>
                <a:schemeClr val="dk1"/>
              </a:solidFill>
              <a:latin typeface="+mn-lt"/>
              <a:ea typeface="+mn-ea"/>
              <a:cs typeface="+mn-cs"/>
            </a:rPr>
            <a:t>8,800</a:t>
          </a:r>
          <a:r>
            <a:rPr lang="ja-JP" altLang="en-US" sz="1100" b="0" i="0" u="none" strike="noStrike" baseline="0">
              <a:solidFill>
                <a:schemeClr val="dk1"/>
              </a:solidFill>
              <a:latin typeface="+mn-lt"/>
              <a:ea typeface="+mn-ea"/>
              <a:cs typeface="+mn-cs"/>
            </a:rPr>
            <a:t>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a:solidFill>
                <a:schemeClr val="dk1"/>
              </a:solidFill>
              <a:effectLst/>
              <a:latin typeface="+mn-lt"/>
              <a:ea typeface="+mn-ea"/>
              <a:cs typeface="+mn-cs"/>
            </a:rPr>
            <a:t>　</a:t>
          </a:r>
          <a:r>
            <a:rPr kumimoji="1" lang="ja-JP" altLang="ja-JP" sz="1100" b="0" i="0">
              <a:solidFill>
                <a:schemeClr val="dk1"/>
              </a:solidFill>
              <a:effectLst/>
              <a:latin typeface="+mn-lt"/>
              <a:ea typeface="+mn-ea"/>
              <a:cs typeface="+mn-cs"/>
            </a:rPr>
            <a:t>地域振興基金：</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年度の決算剰余金を原資に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義務教育施設整備基金：</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年度の決算剰余金を原資に</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みらい育成基金：</a:t>
          </a:r>
          <a:r>
            <a:rPr kumimoji="1" lang="ja-JP" altLang="ja-JP" sz="1100" baseline="0">
              <a:solidFill>
                <a:schemeClr val="dk1"/>
              </a:solidFill>
              <a:effectLst/>
              <a:latin typeface="+mn-lt"/>
              <a:ea typeface="+mn-ea"/>
              <a:cs typeface="+mn-cs"/>
            </a:rPr>
            <a:t>基金の充当対象となる</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未来を担う子供たちのための事業等</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ふるさと龍ケ崎応援寄附金の活用事業に</a:t>
          </a:r>
          <a:r>
            <a:rPr kumimoji="1" lang="en-US" altLang="ja-JP" sz="1100" baseline="0">
              <a:solidFill>
                <a:schemeClr val="dk1"/>
              </a:solidFill>
              <a:effectLst/>
              <a:latin typeface="+mn-lt"/>
              <a:ea typeface="+mn-ea"/>
              <a:cs typeface="+mn-cs"/>
            </a:rPr>
            <a:t>9,500</a:t>
          </a:r>
          <a:r>
            <a:rPr kumimoji="1" lang="ja-JP" altLang="ja-JP" sz="1100" baseline="0">
              <a:solidFill>
                <a:schemeClr val="dk1"/>
              </a:solidFill>
              <a:effectLst/>
              <a:latin typeface="+mn-lt"/>
              <a:ea typeface="+mn-ea"/>
              <a:cs typeface="+mn-cs"/>
            </a:rPr>
            <a:t>万円を充当。他方</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基金の原資となるふるさと龍ケ崎応援寄附金の寄附額</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700</a:t>
          </a:r>
          <a:r>
            <a:rPr kumimoji="1" lang="ja-JP" altLang="ja-JP" sz="1100" baseline="0">
              <a:solidFill>
                <a:schemeClr val="dk1"/>
              </a:solidFill>
              <a:effectLst/>
              <a:latin typeface="+mn-lt"/>
              <a:ea typeface="+mn-ea"/>
              <a:cs typeface="+mn-cs"/>
            </a:rPr>
            <a:t>万円を積立</a:t>
          </a:r>
          <a:r>
            <a:rPr kumimoji="1" lang="ja-JP" altLang="en-US" sz="110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庁舎を含む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公共施設等のストック対策などの財政需要が高まるとともに地域振興やにぎわいの創出など活性化に向けた施策にかかる財源として基金は重要な役割を担っている。当面</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厳しい財政状況が続くと見込まれるが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各事業の効率化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選択と集中を徹底し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年度は新型コロナウイルス感染症対策費の財源として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年ぶりに</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万円を取崩し</a:t>
          </a:r>
          <a:r>
            <a:rPr kumimoji="1" lang="ja-JP" altLang="en-US" sz="1100">
              <a:solidFill>
                <a:schemeClr val="dk1"/>
              </a:solidFill>
              <a:effectLst/>
              <a:latin typeface="+mn-lt"/>
              <a:ea typeface="+mn-ea"/>
              <a:cs typeface="+mn-cs"/>
            </a:rPr>
            <a:t>て以降は、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年度ともに、</a:t>
          </a:r>
          <a:r>
            <a:rPr kumimoji="1" lang="ja-JP" altLang="ja-JP" sz="1100">
              <a:solidFill>
                <a:schemeClr val="dk1"/>
              </a:solidFill>
              <a:effectLst/>
              <a:latin typeface="+mn-lt"/>
              <a:ea typeface="+mn-ea"/>
              <a:cs typeface="+mn-cs"/>
            </a:rPr>
            <a:t>取崩しを回避でき</a:t>
          </a:r>
          <a:r>
            <a:rPr kumimoji="1" lang="ja-JP" altLang="en-US" sz="1100">
              <a:solidFill>
                <a:schemeClr val="dk1"/>
              </a:solidFill>
              <a:effectLst/>
              <a:latin typeface="+mn-lt"/>
              <a:ea typeface="+mn-ea"/>
              <a:cs typeface="+mn-cs"/>
            </a:rPr>
            <a:t>、</a:t>
          </a:r>
          <a:r>
            <a:rPr lang="ja-JP" altLang="en-US" sz="1100" b="0" i="0" u="none" strike="noStrike" baseline="0">
              <a:solidFill>
                <a:schemeClr val="dk1"/>
              </a:solidFill>
              <a:latin typeface="+mn-lt"/>
              <a:ea typeface="+mn-ea"/>
              <a:cs typeface="+mn-cs"/>
            </a:rPr>
            <a:t>令和</a:t>
          </a:r>
          <a:r>
            <a:rPr lang="en-US" altLang="ja-JP" sz="1100" b="0" i="0" u="none" strike="noStrike" baseline="0">
              <a:solidFill>
                <a:schemeClr val="dk1"/>
              </a:solidFill>
              <a:latin typeface="+mn-lt"/>
              <a:ea typeface="+mn-ea"/>
              <a:cs typeface="+mn-cs"/>
            </a:rPr>
            <a:t>3</a:t>
          </a:r>
          <a:r>
            <a:rPr lang="ja-JP" altLang="en-US" sz="1100" b="0" i="0" u="none" strike="noStrike" baseline="0">
              <a:solidFill>
                <a:schemeClr val="dk1"/>
              </a:solidFill>
              <a:latin typeface="+mn-lt"/>
              <a:ea typeface="+mn-ea"/>
              <a:cs typeface="+mn-cs"/>
            </a:rPr>
            <a:t>年度の決算剰余金を原資として、</a:t>
          </a:r>
          <a:r>
            <a:rPr lang="ja-JP" altLang="ja-JP" sz="1100" b="0" i="0" baseline="0">
              <a:solidFill>
                <a:schemeClr val="dk1"/>
              </a:solidFill>
              <a:effectLst/>
              <a:latin typeface="+mn-lt"/>
              <a:ea typeface="+mn-ea"/>
              <a:cs typeface="+mn-cs"/>
            </a:rPr>
            <a:t>エネルギー価格高騰による財政需要に備えた。</a:t>
          </a:r>
          <a:r>
            <a:rPr lang="ja-JP" altLang="en-US" sz="1100" b="0" i="0" u="none" strike="noStrike" baseline="0">
              <a:solidFill>
                <a:schemeClr val="dk1"/>
              </a:solidFill>
              <a:latin typeface="+mn-lt"/>
              <a:ea typeface="+mn-ea"/>
              <a:cs typeface="+mn-cs"/>
            </a:rPr>
            <a:t>財政調整基金</a:t>
          </a:r>
          <a:r>
            <a:rPr lang="en-US" altLang="ja-JP" sz="1100" b="0" i="0" u="none" strike="noStrike" baseline="0">
              <a:solidFill>
                <a:schemeClr val="dk1"/>
              </a:solidFill>
              <a:latin typeface="+mn-lt"/>
              <a:ea typeface="+mn-ea"/>
              <a:cs typeface="+mn-cs"/>
            </a:rPr>
            <a:t>2</a:t>
          </a:r>
          <a:r>
            <a:rPr lang="ja-JP" altLang="en-US" sz="1100" b="0" i="0" u="none" strike="noStrike" baseline="0">
              <a:solidFill>
                <a:schemeClr val="dk1"/>
              </a:solidFill>
              <a:latin typeface="+mn-lt"/>
              <a:ea typeface="+mn-ea"/>
              <a:cs typeface="+mn-cs"/>
            </a:rPr>
            <a:t>億円を積立てを行った。</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b="0" i="0" u="none" strike="noStrike" baseline="0">
            <a:solidFill>
              <a:schemeClr val="dk1"/>
            </a:solidFill>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最低限維持すべき水準を標準財政規模の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億円としたうえで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景気の急激な変動等による歳入の下振れや災害時の備えとして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単年度の収支ギャップを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平時への回復期間を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年間と想定し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標準財政規模の約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％にあたる</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億円程度の残高維持を目指す。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運用益の積立による増（</a:t>
          </a:r>
          <a:r>
            <a:rPr kumimoji="1" lang="en-US" altLang="ja-JP" sz="1100">
              <a:solidFill>
                <a:schemeClr val="dk1"/>
              </a:solidFill>
              <a:effectLst/>
              <a:latin typeface="+mn-lt"/>
              <a:ea typeface="+mn-ea"/>
              <a:cs typeface="+mn-cs"/>
            </a:rPr>
            <a:t>+11,405</a:t>
          </a:r>
          <a:r>
            <a:rPr kumimoji="1" lang="ja-JP" altLang="en-US" sz="1100">
              <a:solidFill>
                <a:schemeClr val="dk1"/>
              </a:solidFill>
              <a:effectLst/>
              <a:latin typeface="+mn-lt"/>
              <a:ea typeface="+mn-ea"/>
              <a:cs typeface="+mn-cs"/>
            </a:rPr>
            <a:t>円の増のため、見かけ上の数値に変動なし）。</a:t>
          </a:r>
          <a:endParaRPr kumimoji="1" lang="en-US" altLang="ja-JP" sz="11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総合運動公園の建設に伴い積立てた分について，総合運動公園にかかる地方債償還に充てる予定である。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AFA9997-8EA0-4A43-9597-86EF9FD8165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F617DFC-7997-4776-9DC1-D76AA380407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C54A3B4-3FA9-4C71-8695-D8224FDA340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7C87C89-30B2-454F-BD37-A0183ED8595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8CB6663-B222-44EF-AF5A-43399F7836C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2D4DB59-6186-469C-BB71-478CBF9345D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35A8348-0780-434F-956F-FF14657A12A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AABFD29-233F-454D-B861-710B64812BA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AA0E666-B5C1-4A33-8A21-CD43AD2FB81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C07D1EA-89D4-47CC-8559-555CAF2F548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75,813
73,338
78.59
31,224,289
29,252,004
1,784,471
15,815,515
21,962,939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27CF667-60E4-40F2-917B-4C7A09C94FA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981280F-D14A-47EC-96E0-D78B1EC6D1E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39A680C-DD59-440F-B32E-DD6AADD4746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868F594-0758-45D4-BDF4-4B6956D466B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1DB3B7F-FCCE-4DE2-BAE0-7BD32CF658F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6D0AD1C-93FB-4C61-A91C-092CF63BCD7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6B1A957-F048-4012-A248-AAD193CD195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E7DC1E2-3C7A-46CA-971A-32F3E578ED5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3274D61-BFD2-40E0-A076-662E0DB32EC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8F4C9A7-18B4-4301-8C65-55B668E671C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F84F1C5-723E-4532-8EB1-BC1347A2AAA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30E8993-2CD8-4AC1-BD2F-C5C8EAAE055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98678C7-25C8-4742-B3AD-1E6C2EBD846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D876EC9-23A9-4558-9FC4-BDD05324971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C2AABEC-0C3B-4C81-9DFD-BD50BBD4F47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7F1A7B7-92C6-41CE-9FAD-BFD7A4E4447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0D99F05-7DAC-4557-B486-7F61B5D5564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9AD52C0-28F1-4A81-9F0F-2FE50439D71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9D0E98F-6318-47A9-9729-218DA026D7A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7570437-4093-49B9-AA78-31DBE1E99D9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DF23B9C-75D3-4003-92B5-1F761E6635B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9BC778F-2FB4-4546-9AC4-E63303C28F9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4D9CAD7-456D-4814-B8AD-C3D0F1BF812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C61B33C-8A98-45EC-B287-2B58CD1DE08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B437A45-8FE0-4A75-A5CB-42AEB97D6BF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C3A1C7D-DC59-4A1D-9D70-04A4FA95DAC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759980C-22BD-4BD8-9BE4-3AB08FC9FF4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028090B-DF4B-4F8F-BEE4-562BBE55D13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C15755F-4BC3-4FA3-A4B4-BA93FF3EADE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CC130F1-9675-4C80-8F66-FC44F379398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CD44429-B012-4192-9C9C-A4AC050A295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5E885C1-A89C-40E7-AF37-A05528024F8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0FD2B8E-A521-4E79-B639-77FE4EA5372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E99F538-F68C-41B5-BFE7-54D41D52D21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70295E2-F405-4308-B6F0-ABC02032932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9BFBD5C-8D15-4FF8-BEDD-95574ABF583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74E2A15-30D4-43BC-A718-E54A658FC4B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財政力指数は、平成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年度より横ばいにあり、類似団体平均より若干良好な状態を維持している。</a:t>
          </a:r>
          <a:endParaRPr lang="ja-JP" altLang="ja-JP" sz="10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について、市税の増により分子となる基準財政収入額が増加し、分母となる基準財政需要額は臨時財政対策債振替相当額が減となったことにより、単年度での財政力指数は上昇したが、単年度財政力指数が高い令和元年度が計算から外れることにより、３か年平均は低下している。</a:t>
          </a:r>
          <a:endParaRPr lang="ja-JP" altLang="ja-JP" sz="1000">
            <a:effectLst/>
          </a:endParaRPr>
        </a:p>
        <a:p>
          <a:r>
            <a:rPr kumimoji="1" lang="ja-JP" altLang="ja-JP" sz="1000">
              <a:solidFill>
                <a:schemeClr val="dk1"/>
              </a:solidFill>
              <a:effectLst/>
              <a:latin typeface="+mn-lt"/>
              <a:ea typeface="+mn-ea"/>
              <a:cs typeface="+mn-cs"/>
            </a:rPr>
            <a:t>　今後も本指数の向上・安定化のため、企業誘致や定住促進による市税増収等、自主財源の創出をはじめとした財政基盤の強化を図る。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1A03BD7-4AE4-421A-B3AB-8C9037F09BA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FF846CE-A6F5-43C9-B430-CE1E8D5EBEA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68598C4-8084-48FC-8C0E-64D13B0C6AD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EDB4D29-C7FF-447E-A906-1FFFCC9EE85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7CCE528-9804-4DB6-ABF2-7CC83FF10B2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C4FD6DC-76ED-4EA1-AB73-44F34891945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8DB388A-143F-48A9-B707-F7E08272F75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9790B57-01B2-4EF8-BD03-7A97AA3DC18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7495C11-0ECD-4E61-9B81-5E7E981F3D8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77A05EE-5E25-44F3-89F9-72B8A337DBE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D7CCA50-E560-496A-9C51-4AC97D8DBD9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EDBE3A5-B69F-4E47-901B-94533C45BCE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F3AB7BA-1ECE-4A16-873B-1D7FD3BB1E6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CD7F0E8-15E0-4752-AF1C-D8FF277FF5D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DB58D950-92BE-44EC-A6A2-5DF75348306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AC9CB1F-EF83-4AB4-8AC5-CB2E6161339A}"/>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C47A7BEE-5A20-4CA2-BBAF-E7CA90EC765F}"/>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93CBDDFB-027E-4545-B5A2-9B9817E7616F}"/>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95A76850-9001-4530-8541-79929533A2CE}"/>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D069A3B0-59E0-4B51-B613-5ED19A59E0D6}"/>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63D33E9-B7A7-4B39-BFA7-20E5B3AEAE27}"/>
            </a:ext>
          </a:extLst>
        </xdr:cNvPr>
        <xdr:cNvCxnSpPr/>
      </xdr:nvCxnSpPr>
      <xdr:spPr>
        <a:xfrm>
          <a:off x="4114800" y="70855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85B65C99-0B40-4B26-A59C-3CB910E18AD6}"/>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C33671DC-55D4-45D8-A0B5-6EB649453FE2}"/>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4596BB99-F1E3-4980-96B4-535D70B39EE2}"/>
            </a:ext>
          </a:extLst>
        </xdr:cNvPr>
        <xdr:cNvCxnSpPr/>
      </xdr:nvCxnSpPr>
      <xdr:spPr>
        <a:xfrm>
          <a:off x="3225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954EA256-96D6-418A-9007-DFC1D9D76C4B}"/>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20CA1636-F29D-418F-9992-C96D135EEF2C}"/>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CB9A5937-D1DF-460A-A44F-FA22C30CBC4A}"/>
            </a:ext>
          </a:extLst>
        </xdr:cNvPr>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D3D2BC74-7E28-4363-8E05-FDD8D5D68B84}"/>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89CE4A7F-4BB2-48EF-8D21-F8CD9BEED9C4}"/>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7B5A270A-9A89-43B6-A711-C62F3ABB9E3E}"/>
            </a:ext>
          </a:extLst>
        </xdr:cNvPr>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733FFF1C-FB22-4A30-82CC-DC37C70FA314}"/>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76E49E88-CF5B-4499-912B-DF00E3133946}"/>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A30466C4-4FFF-4304-A112-95674BDAC856}"/>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5BA3B59-9602-4B1A-985A-0A9D466A9A85}"/>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F22B2D9-A530-4A6A-AA0E-9FD72C6D520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1A5F7B3-35CD-4653-A44F-CDE5583CB4B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02C6568-32C6-4D21-B1AB-27569D09B07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3B79E5A-032A-409A-92AE-8593A4026C2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F28EC4A-6A23-49B2-93CA-D2E583C2280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A9E0AE86-5A5A-46BA-BF49-22200731CC89}"/>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57997F68-5B13-45DA-A423-468CD0F0DDCE}"/>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9688E98C-4EBE-4838-B2B4-7F1E1D0DD3FE}"/>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2C1E5C9A-F6A5-43DF-8CD2-26DA7AA4AD6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E8191C84-A6F0-4982-AAE6-D274D1FF3623}"/>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id="{CA15EC8D-18C9-47E8-9862-2CBDA1F0837A}"/>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136F5286-6980-4D3E-BAE7-7791323AA6B4}"/>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B74A0549-438C-4815-BD12-B13316FB8ED5}"/>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B5877902-6EB8-45E0-A7FE-FEADF20DB5F7}"/>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663C2ABB-296F-4FB5-8094-8C3F3935D917}"/>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A5DB964-9B22-4967-8791-E4D42FAC4D4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1AD35BE-4352-4B06-B4E9-E97846237BA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DEA40B7-A8EC-43EC-9A38-B456BB07022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4CD0ADC-5D64-494A-BD6D-A2FE208C9B9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E4ED7AE-126A-483E-ADC9-00BD72743A8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C75DBC0-0E5F-49FD-93DC-83513DA5E57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F42BAF8-1E1B-462E-928E-F5A7446823D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404C00B-F86C-45B3-BA5E-DD0D051FDDF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B49E07F-502F-41C0-A2A9-AEC9BB0879A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0161595-1133-40C4-9F51-F5EFF49F200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D1DA9A3-42B5-4317-8E2D-E75D52CD0F7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7EF8799-655F-4D2B-BE14-0398BC9E74B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9424EE6-C299-430C-B70A-A0BFB42C5BC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普通交付税に臨時財政対策債を加えた実質的な普通交付税の減を主因として前年度より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ポイント上昇したが、類似団体平均よりも若干良好な状態を維持している。</a:t>
          </a:r>
          <a:endParaRPr lang="ja-JP" altLang="ja-JP" sz="1400">
            <a:effectLst/>
          </a:endParaRPr>
        </a:p>
        <a:p>
          <a:r>
            <a:rPr kumimoji="1" lang="ja-JP" altLang="ja-JP" sz="1100">
              <a:solidFill>
                <a:schemeClr val="dk1"/>
              </a:solidFill>
              <a:effectLst/>
              <a:latin typeface="+mn-lt"/>
              <a:ea typeface="+mn-ea"/>
              <a:cs typeface="+mn-cs"/>
            </a:rPr>
            <a:t>　今後も少子高齢化に伴う、生産年齢人口の減少により市税の大きな伸びを見通すことは困難であるなか、社会保障関係経費の財政需要増も想定されるが、物件費や公債費等の経常経費の圧縮、自主財源の確保に努め、条例での目標値である</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％を達成できるよう、</a:t>
          </a:r>
          <a:r>
            <a:rPr lang="ja-JP" altLang="ja-JP" sz="1100" b="0" i="0" baseline="0">
              <a:solidFill>
                <a:schemeClr val="dk1"/>
              </a:solidFill>
              <a:effectLst/>
              <a:latin typeface="+mn-lt"/>
              <a:ea typeface="+mn-ea"/>
              <a:cs typeface="+mn-cs"/>
            </a:rPr>
            <a:t>財政の柔軟性を高め、財源調整力を確保していく。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5FD3E27-C305-4955-8495-1CD1226E03D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7AE77ED-1442-48CD-8722-FDC92181E88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1F4EF89-9174-48FD-838C-F964BCA0A30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C23F6D57-5D9C-49C0-AFD0-4C726773FE73}"/>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DA64BE70-AF6D-465E-A2C9-811B6D6335D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50A8FCD5-1C41-40FC-8E82-1BE7D809A6B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F52A31E-7561-4071-A5E2-0B5763ACAAD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AB6071A8-0689-4B00-865E-A311E6B3755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C3B372D-18CC-49D4-8E7A-0131B163AC3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6C10AB3-B074-4693-AC1D-DAF43D1BADD3}"/>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14249575-2E78-4194-B216-698534FDFCE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5378D2E2-AEDB-4277-A242-CB189522955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F7DDE6E4-6EA6-4004-892B-69336BD8D94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EB80159F-10D1-480C-90A8-C6A7BEAD321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E8E7A60-62AA-46D6-BE79-B9D4CB0F28A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965D819-90ED-4207-9DCD-02B5AC9924D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6BB936BD-1880-4DC6-89FF-9135F99B81E7}"/>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BE4F4C9-8BBC-4791-AEA4-A52676DBDD09}"/>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DB55791A-E95B-4487-84ED-8139CF8EB553}"/>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4E52727A-7212-413F-88A1-2D3A59573BD5}"/>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29D3A896-F211-4806-B47F-40E99608EDFB}"/>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63</xdr:row>
      <xdr:rowOff>82127</xdr:rowOff>
    </xdr:to>
    <xdr:cxnSp macro="">
      <xdr:nvCxnSpPr>
        <xdr:cNvPr id="132" name="直線コネクタ 131">
          <a:extLst>
            <a:ext uri="{FF2B5EF4-FFF2-40B4-BE49-F238E27FC236}">
              <a16:creationId xmlns:a16="http://schemas.microsoft.com/office/drawing/2014/main" id="{A000C195-BA3F-423D-B928-F3B0D63F756C}"/>
            </a:ext>
          </a:extLst>
        </xdr:cNvPr>
        <xdr:cNvCxnSpPr/>
      </xdr:nvCxnSpPr>
      <xdr:spPr>
        <a:xfrm>
          <a:off x="4114800" y="10416963"/>
          <a:ext cx="8382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9A19E64C-FC48-4D79-A3B6-8D2B4B109961}"/>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FD4ADC3B-6FCA-4D55-9FCB-C84001066EEC}"/>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64</xdr:row>
      <xdr:rowOff>79587</xdr:rowOff>
    </xdr:to>
    <xdr:cxnSp macro="">
      <xdr:nvCxnSpPr>
        <xdr:cNvPr id="135" name="直線コネクタ 134">
          <a:extLst>
            <a:ext uri="{FF2B5EF4-FFF2-40B4-BE49-F238E27FC236}">
              <a16:creationId xmlns:a16="http://schemas.microsoft.com/office/drawing/2014/main" id="{91A69736-3694-462B-B2C5-980962FD6C32}"/>
            </a:ext>
          </a:extLst>
        </xdr:cNvPr>
        <xdr:cNvCxnSpPr/>
      </xdr:nvCxnSpPr>
      <xdr:spPr>
        <a:xfrm flipV="1">
          <a:off x="3225800" y="1041696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F258D7AE-BCBC-4B37-920D-EB048EDE7AE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1A20B8BC-AC81-4303-8AFB-954615D7387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id="{1A1B8464-50D9-429A-9E70-F05E58928A02}"/>
            </a:ext>
          </a:extLst>
        </xdr:cNvPr>
        <xdr:cNvCxnSpPr/>
      </xdr:nvCxnSpPr>
      <xdr:spPr>
        <a:xfrm flipV="1">
          <a:off x="2336800" y="110523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B5D6B818-1459-455C-9FCB-E3F703038F82}"/>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417B6EC8-DBC4-4FB0-AEDC-CD4C75F6C208}"/>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101177</xdr:rowOff>
    </xdr:to>
    <xdr:cxnSp macro="">
      <xdr:nvCxnSpPr>
        <xdr:cNvPr id="141" name="直線コネクタ 140">
          <a:extLst>
            <a:ext uri="{FF2B5EF4-FFF2-40B4-BE49-F238E27FC236}">
              <a16:creationId xmlns:a16="http://schemas.microsoft.com/office/drawing/2014/main" id="{75619EEB-2497-4FB7-BC15-479875C934E3}"/>
            </a:ext>
          </a:extLst>
        </xdr:cNvPr>
        <xdr:cNvCxnSpPr/>
      </xdr:nvCxnSpPr>
      <xdr:spPr>
        <a:xfrm flipV="1">
          <a:off x="1447800" y="111810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ADD22A3E-5D70-4269-AF5E-E295D44C3751}"/>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DE3AB326-6FAE-441E-82AE-F4D2A2682B3C}"/>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D4545FFD-699E-470C-8D1F-C35F1727F7A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CFE02D05-B072-41CA-88C0-F08DA39650E1}"/>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1C0862B-B303-465A-AD7C-145C6B3B040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8C0DE84-33A8-4FA1-BC3A-7FCC9DFC2B8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1C9EAA1-14DA-4D37-A573-735DEAC46B2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0FAB21B-190B-4DA6-AC07-D8FD6833A6C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FF967A4-EA3B-46EF-8211-61FC57DB00E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a:extLst>
            <a:ext uri="{FF2B5EF4-FFF2-40B4-BE49-F238E27FC236}">
              <a16:creationId xmlns:a16="http://schemas.microsoft.com/office/drawing/2014/main" id="{0CF3F616-C9A8-4580-B79C-2D91A56119E3}"/>
            </a:ext>
          </a:extLst>
        </xdr:cNvPr>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2" name="財政構造の弾力性該当値テキスト">
          <a:extLst>
            <a:ext uri="{FF2B5EF4-FFF2-40B4-BE49-F238E27FC236}">
              <a16:creationId xmlns:a16="http://schemas.microsoft.com/office/drawing/2014/main" id="{62139286-FD5E-42AF-8C01-6164923F697E}"/>
            </a:ext>
          </a:extLst>
        </xdr:cNvPr>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3" name="楕円 152">
          <a:extLst>
            <a:ext uri="{FF2B5EF4-FFF2-40B4-BE49-F238E27FC236}">
              <a16:creationId xmlns:a16="http://schemas.microsoft.com/office/drawing/2014/main" id="{83B96912-4EFB-40F3-8C6F-34A584AAEAF4}"/>
            </a:ext>
          </a:extLst>
        </xdr:cNvPr>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4" name="テキスト ボックス 153">
          <a:extLst>
            <a:ext uri="{FF2B5EF4-FFF2-40B4-BE49-F238E27FC236}">
              <a16:creationId xmlns:a16="http://schemas.microsoft.com/office/drawing/2014/main" id="{F131A28E-4F8B-432E-8835-91B204209F94}"/>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a:extLst>
            <a:ext uri="{FF2B5EF4-FFF2-40B4-BE49-F238E27FC236}">
              <a16:creationId xmlns:a16="http://schemas.microsoft.com/office/drawing/2014/main" id="{0743DA4F-6033-49CB-86ED-1F6986F4164A}"/>
            </a:ext>
          </a:extLst>
        </xdr:cNvPr>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140564</xdr:rowOff>
    </xdr:from>
    <xdr:ext cx="762000" cy="259045"/>
    <xdr:sp macro="" textlink="">
      <xdr:nvSpPr>
        <xdr:cNvPr id="156" name="テキスト ボックス 155">
          <a:extLst>
            <a:ext uri="{FF2B5EF4-FFF2-40B4-BE49-F238E27FC236}">
              <a16:creationId xmlns:a16="http://schemas.microsoft.com/office/drawing/2014/main" id="{48C4F180-A26A-4562-8242-E3CAC519116B}"/>
            </a:ext>
          </a:extLst>
        </xdr:cNvPr>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a:extLst>
            <a:ext uri="{FF2B5EF4-FFF2-40B4-BE49-F238E27FC236}">
              <a16:creationId xmlns:a16="http://schemas.microsoft.com/office/drawing/2014/main" id="{A99DB7F1-CE6B-48E3-8754-B81B279611AA}"/>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D073B92E-93FF-4C21-A682-BD7B1D46BD17}"/>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a:extLst>
            <a:ext uri="{FF2B5EF4-FFF2-40B4-BE49-F238E27FC236}">
              <a16:creationId xmlns:a16="http://schemas.microsoft.com/office/drawing/2014/main" id="{056C7D02-75DC-434E-8EDD-35A8BE74C9E4}"/>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639BF3AA-8803-4872-81E7-CDE127533875}"/>
            </a:ext>
          </a:extLst>
        </xdr:cNvPr>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57C6A12-D2DB-4995-B774-23E88C400CE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8DFC3E27-8F37-4A76-A869-2A4FB7F6342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F5A653D9-770C-4335-A612-4215C2E2661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FCABC2E-89D7-4D81-A962-31786DA1A84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E2FD768-EC14-4F24-926B-A7AA10B863C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3D25097-2B22-431C-8ECC-97D3BD4929C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DE91B9C-1CE2-47FE-9913-618710C4E31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CA728EA-4C97-40F7-AE58-F3869B51CEC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710FE69-065B-4C1A-B9FF-D7BA644C33C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5354EC3-C07F-43B1-A1CF-84BFFF2469D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BB5F5711-E5C0-4C4C-AA1B-D1937B0EA65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D4973FA-8309-416D-ADFC-2055F804228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7780715-69EA-487D-A46D-270FFFAD92E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ごみ・し尿処理や消防業務を一部事務組合で実施していることから、過去の実績同様、類似団体平均より少なくなった。</a:t>
          </a:r>
          <a:endParaRPr lang="ja-JP" altLang="ja-JP" sz="10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a:t>
          </a:r>
          <a:r>
            <a:rPr lang="ja-JP" altLang="ja-JP" sz="1000" b="0" i="0" baseline="0">
              <a:solidFill>
                <a:schemeClr val="dk1"/>
              </a:solidFill>
              <a:effectLst/>
              <a:latin typeface="+mn-lt"/>
              <a:ea typeface="+mn-ea"/>
              <a:cs typeface="+mn-cs"/>
            </a:rPr>
            <a:t>人件費における令和</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年</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月期末手当引下げ相当分を、令和</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年</a:t>
          </a:r>
          <a:r>
            <a:rPr lang="en-US" altLang="ja-JP" sz="1000" b="0" i="0" baseline="0">
              <a:solidFill>
                <a:schemeClr val="dk1"/>
              </a:solidFill>
              <a:effectLst/>
              <a:latin typeface="+mn-lt"/>
              <a:ea typeface="+mn-ea"/>
              <a:cs typeface="+mn-cs"/>
            </a:rPr>
            <a:t>6</a:t>
          </a:r>
          <a:r>
            <a:rPr lang="ja-JP" altLang="ja-JP" sz="1000" b="0" i="0" baseline="0">
              <a:solidFill>
                <a:schemeClr val="dk1"/>
              </a:solidFill>
              <a:effectLst/>
              <a:latin typeface="+mn-lt"/>
              <a:ea typeface="+mn-ea"/>
              <a:cs typeface="+mn-cs"/>
            </a:rPr>
            <a:t>月期末手当にて調整したことによる減要因を、物件費における物価高騰の影響による公共施設の光熱費や学校給食食材費上昇の増要因が上回ったことから、</a:t>
          </a:r>
          <a:r>
            <a:rPr lang="en-US" altLang="ja-JP" sz="1000" b="0" i="0" baseline="0">
              <a:solidFill>
                <a:schemeClr val="dk1"/>
              </a:solidFill>
              <a:effectLst/>
              <a:latin typeface="+mn-lt"/>
              <a:ea typeface="+mn-ea"/>
              <a:cs typeface="+mn-cs"/>
            </a:rPr>
            <a:t>1,546</a:t>
          </a:r>
          <a:r>
            <a:rPr lang="ja-JP" altLang="ja-JP" sz="1000" b="0" i="0" baseline="0">
              <a:solidFill>
                <a:schemeClr val="dk1"/>
              </a:solidFill>
              <a:effectLst/>
              <a:latin typeface="+mn-lt"/>
              <a:ea typeface="+mn-ea"/>
              <a:cs typeface="+mn-cs"/>
            </a:rPr>
            <a:t>円増加した。</a:t>
          </a:r>
          <a:endParaRPr lang="ja-JP" altLang="ja-JP" sz="1000">
            <a:effectLst/>
          </a:endParaRPr>
        </a:p>
        <a:p>
          <a:r>
            <a:rPr kumimoji="1" lang="ja-JP" altLang="ja-JP" sz="1000">
              <a:solidFill>
                <a:schemeClr val="dk1"/>
              </a:solidFill>
              <a:effectLst/>
              <a:latin typeface="+mn-lt"/>
              <a:ea typeface="+mn-ea"/>
              <a:cs typeface="+mn-cs"/>
            </a:rPr>
            <a:t>　今後も、</a:t>
          </a:r>
          <a:r>
            <a:rPr kumimoji="1" lang="en-US" altLang="ja-JP" sz="1000">
              <a:solidFill>
                <a:schemeClr val="dk1"/>
              </a:solidFill>
              <a:effectLst/>
              <a:latin typeface="+mn-lt"/>
              <a:ea typeface="+mn-ea"/>
              <a:cs typeface="+mn-cs"/>
            </a:rPr>
            <a:t>DX</a:t>
          </a:r>
          <a:r>
            <a:rPr kumimoji="1" lang="ja-JP" altLang="ja-JP" sz="1000">
              <a:solidFill>
                <a:schemeClr val="dk1"/>
              </a:solidFill>
              <a:effectLst/>
              <a:latin typeface="+mn-lt"/>
              <a:ea typeface="+mn-ea"/>
              <a:cs typeface="+mn-cs"/>
            </a:rPr>
            <a:t>推進や事務事業のアウトソーシング等により、人件費の肥大を抑制するとともに、物件費は公共施設等総合管理計画に基づき、施設管理運営費のコスト削減を図っていく。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5FCA2A2-8B33-41A6-9E41-4BD1862A9B7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BFC3B38-2002-4B76-956C-D02A8321273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5C314EA-520C-43CB-AA64-2C666497BD6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87F76E2A-78A2-43ED-9969-5534A685B9C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193C980-3367-4F39-A307-35406F28C83C}"/>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E8AEFE87-C5EE-442F-975F-EDC94A4FD08F}"/>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CCDC53D8-838B-4C1B-BE81-3974D7D01A0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4AE00F9-BC18-427C-992C-D905486F924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AE724788-2C91-4FD4-9A11-011756B5152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DD98FE6-F483-4129-B856-B60DCBD3148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53F68AAB-64B2-462B-B4E6-8F529CA3BBE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77C42D55-A1EC-4080-A322-AB359D3F4E0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9D863414-0660-42FE-AD5D-833B0C1BE5E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61D1A346-2E59-4B96-B839-1C28C9050C7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CB04E561-52BB-4831-9A6B-7B34206F422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24B4D7D-EAE8-49AF-AC81-C04193B5FF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2889B5A4-BD9E-4BDF-BCB2-384847E66ED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AD6E3518-459E-4C6E-A8A0-F0CAEB26B15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8361E1C-8264-44ED-8705-72A05F740E0F}"/>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5132ED4F-A561-4BCF-8CB6-89B9FD0C1FCC}"/>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BCE17E08-99A0-4236-AB4A-DB199A641D5B}"/>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38457353-8A13-4A9C-9AB2-A3493A186F7D}"/>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5808ECE4-FDEA-488A-B58C-323AC1CC3D21}"/>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94514</xdr:rowOff>
    </xdr:from>
    <xdr:to>
      <xdr:col>23</xdr:col>
      <xdr:colOff>133350</xdr:colOff>
      <xdr:row>81</xdr:row>
      <xdr:rowOff>112278</xdr:rowOff>
    </xdr:to>
    <xdr:cxnSp macro="">
      <xdr:nvCxnSpPr>
        <xdr:cNvPr id="197" name="直線コネクタ 196">
          <a:extLst>
            <a:ext uri="{FF2B5EF4-FFF2-40B4-BE49-F238E27FC236}">
              <a16:creationId xmlns:a16="http://schemas.microsoft.com/office/drawing/2014/main" id="{4E4F423D-A87E-4012-84E2-18015F720E6B}"/>
            </a:ext>
          </a:extLst>
        </xdr:cNvPr>
        <xdr:cNvCxnSpPr/>
      </xdr:nvCxnSpPr>
      <xdr:spPr>
        <a:xfrm>
          <a:off x="4114800" y="13981964"/>
          <a:ext cx="838200" cy="1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4668A458-9C0E-4C85-B5DC-E3AA6237C6BB}"/>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3D01CAD9-4518-483C-9FCC-06AAF17C295E}"/>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84609</xdr:rowOff>
    </xdr:from>
    <xdr:to>
      <xdr:col>19</xdr:col>
      <xdr:colOff>133350</xdr:colOff>
      <xdr:row>81</xdr:row>
      <xdr:rowOff>94514</xdr:rowOff>
    </xdr:to>
    <xdr:cxnSp macro="">
      <xdr:nvCxnSpPr>
        <xdr:cNvPr id="200" name="直線コネクタ 199">
          <a:extLst>
            <a:ext uri="{FF2B5EF4-FFF2-40B4-BE49-F238E27FC236}">
              <a16:creationId xmlns:a16="http://schemas.microsoft.com/office/drawing/2014/main" id="{0E747C0E-196B-4987-A36C-2F9B75FA0F2F}"/>
            </a:ext>
          </a:extLst>
        </xdr:cNvPr>
        <xdr:cNvCxnSpPr/>
      </xdr:nvCxnSpPr>
      <xdr:spPr>
        <a:xfrm>
          <a:off x="3225800" y="13972059"/>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54A9E53A-7C80-4EA3-8D2B-8C1231FBA5C6}"/>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74FFD68B-43D7-4194-9854-2E9F013E0A06}"/>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133765</xdr:rowOff>
    </xdr:from>
    <xdr:to>
      <xdr:col>15</xdr:col>
      <xdr:colOff>82550</xdr:colOff>
      <xdr:row>81</xdr:row>
      <xdr:rowOff>84609</xdr:rowOff>
    </xdr:to>
    <xdr:cxnSp macro="">
      <xdr:nvCxnSpPr>
        <xdr:cNvPr id="203" name="直線コネクタ 202">
          <a:extLst>
            <a:ext uri="{FF2B5EF4-FFF2-40B4-BE49-F238E27FC236}">
              <a16:creationId xmlns:a16="http://schemas.microsoft.com/office/drawing/2014/main" id="{9C4344B9-1340-4DFE-9311-9B70EE2FD026}"/>
            </a:ext>
          </a:extLst>
        </xdr:cNvPr>
        <xdr:cNvCxnSpPr/>
      </xdr:nvCxnSpPr>
      <xdr:spPr>
        <a:xfrm>
          <a:off x="2336800" y="13849765"/>
          <a:ext cx="889000" cy="1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C191729E-E95A-413A-9BBB-EEFC1E53B15C}"/>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EBFFCF9C-4F6F-4C6D-8C73-BFF29D15C2BC}"/>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119104</xdr:rowOff>
    </xdr:from>
    <xdr:to>
      <xdr:col>11</xdr:col>
      <xdr:colOff>31750</xdr:colOff>
      <xdr:row>80</xdr:row>
      <xdr:rowOff>133765</xdr:rowOff>
    </xdr:to>
    <xdr:cxnSp macro="">
      <xdr:nvCxnSpPr>
        <xdr:cNvPr id="206" name="直線コネクタ 205">
          <a:extLst>
            <a:ext uri="{FF2B5EF4-FFF2-40B4-BE49-F238E27FC236}">
              <a16:creationId xmlns:a16="http://schemas.microsoft.com/office/drawing/2014/main" id="{896F95B4-A778-4666-B5D4-5F72920C92D6}"/>
            </a:ext>
          </a:extLst>
        </xdr:cNvPr>
        <xdr:cNvCxnSpPr/>
      </xdr:nvCxnSpPr>
      <xdr:spPr>
        <a:xfrm>
          <a:off x="1447800" y="13835104"/>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663FB661-39A3-4DF2-969C-CA93941DDE2A}"/>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8A6FF400-487A-4A42-B943-6A1F77F56A61}"/>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F91279AE-1829-4670-BB16-E5898CEF7A03}"/>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20CDFD19-07E8-4AD7-BFD5-B9C7690755E2}"/>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AE34DB1-5034-45C7-8324-D76490C79F0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CB4AB76-D230-4ADB-9C39-29E2627D817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BBC5F20-ADA8-4CB5-83BB-68477EE751A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E6A9728-D50A-409D-B470-986AE79C5B1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CA0FD02C-B95F-48E7-8819-2F2BBAE9F0C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61478</xdr:rowOff>
    </xdr:from>
    <xdr:to>
      <xdr:col>23</xdr:col>
      <xdr:colOff>184150</xdr:colOff>
      <xdr:row>81</xdr:row>
      <xdr:rowOff>163078</xdr:rowOff>
    </xdr:to>
    <xdr:sp macro="" textlink="">
      <xdr:nvSpPr>
        <xdr:cNvPr id="216" name="楕円 215">
          <a:extLst>
            <a:ext uri="{FF2B5EF4-FFF2-40B4-BE49-F238E27FC236}">
              <a16:creationId xmlns:a16="http://schemas.microsoft.com/office/drawing/2014/main" id="{4B622C23-62A5-403E-9B8D-6BCC4B435B83}"/>
            </a:ext>
          </a:extLst>
        </xdr:cNvPr>
        <xdr:cNvSpPr/>
      </xdr:nvSpPr>
      <xdr:spPr>
        <a:xfrm>
          <a:off x="4902200" y="139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78005</xdr:rowOff>
    </xdr:from>
    <xdr:ext cx="762000" cy="259045"/>
    <xdr:sp macro="" textlink="">
      <xdr:nvSpPr>
        <xdr:cNvPr id="217" name="人件費・物件費等の状況該当値テキスト">
          <a:extLst>
            <a:ext uri="{FF2B5EF4-FFF2-40B4-BE49-F238E27FC236}">
              <a16:creationId xmlns:a16="http://schemas.microsoft.com/office/drawing/2014/main" id="{482C1621-35C7-43C0-9077-4424030E63C2}"/>
            </a:ext>
          </a:extLst>
        </xdr:cNvPr>
        <xdr:cNvSpPr txBox="1"/>
      </xdr:nvSpPr>
      <xdr:spPr>
        <a:xfrm>
          <a:off x="5041900" y="137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43714</xdr:rowOff>
    </xdr:from>
    <xdr:to>
      <xdr:col>19</xdr:col>
      <xdr:colOff>184150</xdr:colOff>
      <xdr:row>81</xdr:row>
      <xdr:rowOff>145314</xdr:rowOff>
    </xdr:to>
    <xdr:sp macro="" textlink="">
      <xdr:nvSpPr>
        <xdr:cNvPr id="218" name="楕円 217">
          <a:extLst>
            <a:ext uri="{FF2B5EF4-FFF2-40B4-BE49-F238E27FC236}">
              <a16:creationId xmlns:a16="http://schemas.microsoft.com/office/drawing/2014/main" id="{F5825C3E-B6BB-4AE8-9108-F3058ABAC664}"/>
            </a:ext>
          </a:extLst>
        </xdr:cNvPr>
        <xdr:cNvSpPr/>
      </xdr:nvSpPr>
      <xdr:spPr>
        <a:xfrm>
          <a:off x="4064000" y="139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155491</xdr:rowOff>
    </xdr:from>
    <xdr:ext cx="736600" cy="259045"/>
    <xdr:sp macro="" textlink="">
      <xdr:nvSpPr>
        <xdr:cNvPr id="219" name="テキスト ボックス 218">
          <a:extLst>
            <a:ext uri="{FF2B5EF4-FFF2-40B4-BE49-F238E27FC236}">
              <a16:creationId xmlns:a16="http://schemas.microsoft.com/office/drawing/2014/main" id="{6567031A-5C6A-468E-8C02-16584965AEC6}"/>
            </a:ext>
          </a:extLst>
        </xdr:cNvPr>
        <xdr:cNvSpPr txBox="1"/>
      </xdr:nvSpPr>
      <xdr:spPr>
        <a:xfrm>
          <a:off x="3733800" y="13700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33809</xdr:rowOff>
    </xdr:from>
    <xdr:to>
      <xdr:col>15</xdr:col>
      <xdr:colOff>133350</xdr:colOff>
      <xdr:row>81</xdr:row>
      <xdr:rowOff>135409</xdr:rowOff>
    </xdr:to>
    <xdr:sp macro="" textlink="">
      <xdr:nvSpPr>
        <xdr:cNvPr id="220" name="楕円 219">
          <a:extLst>
            <a:ext uri="{FF2B5EF4-FFF2-40B4-BE49-F238E27FC236}">
              <a16:creationId xmlns:a16="http://schemas.microsoft.com/office/drawing/2014/main" id="{384E8F54-8627-4D94-A06E-691F156A2867}"/>
            </a:ext>
          </a:extLst>
        </xdr:cNvPr>
        <xdr:cNvSpPr/>
      </xdr:nvSpPr>
      <xdr:spPr>
        <a:xfrm>
          <a:off x="3175000" y="13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145586</xdr:rowOff>
    </xdr:from>
    <xdr:ext cx="762000" cy="259045"/>
    <xdr:sp macro="" textlink="">
      <xdr:nvSpPr>
        <xdr:cNvPr id="221" name="テキスト ボックス 220">
          <a:extLst>
            <a:ext uri="{FF2B5EF4-FFF2-40B4-BE49-F238E27FC236}">
              <a16:creationId xmlns:a16="http://schemas.microsoft.com/office/drawing/2014/main" id="{F807879C-D1B4-4E24-B35A-676008766542}"/>
            </a:ext>
          </a:extLst>
        </xdr:cNvPr>
        <xdr:cNvSpPr txBox="1"/>
      </xdr:nvSpPr>
      <xdr:spPr>
        <a:xfrm>
          <a:off x="2844800" y="1369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82965</xdr:rowOff>
    </xdr:from>
    <xdr:to>
      <xdr:col>11</xdr:col>
      <xdr:colOff>82550</xdr:colOff>
      <xdr:row>81</xdr:row>
      <xdr:rowOff>13115</xdr:rowOff>
    </xdr:to>
    <xdr:sp macro="" textlink="">
      <xdr:nvSpPr>
        <xdr:cNvPr id="222" name="楕円 221">
          <a:extLst>
            <a:ext uri="{FF2B5EF4-FFF2-40B4-BE49-F238E27FC236}">
              <a16:creationId xmlns:a16="http://schemas.microsoft.com/office/drawing/2014/main" id="{A4260C38-2D4D-406A-A91E-66C7D3D6A312}"/>
            </a:ext>
          </a:extLst>
        </xdr:cNvPr>
        <xdr:cNvSpPr/>
      </xdr:nvSpPr>
      <xdr:spPr>
        <a:xfrm>
          <a:off x="2286000" y="13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23292</xdr:rowOff>
    </xdr:from>
    <xdr:ext cx="762000" cy="259045"/>
    <xdr:sp macro="" textlink="">
      <xdr:nvSpPr>
        <xdr:cNvPr id="223" name="テキスト ボックス 222">
          <a:extLst>
            <a:ext uri="{FF2B5EF4-FFF2-40B4-BE49-F238E27FC236}">
              <a16:creationId xmlns:a16="http://schemas.microsoft.com/office/drawing/2014/main" id="{2C1544C0-2155-4167-B898-183B1286B2C9}"/>
            </a:ext>
          </a:extLst>
        </xdr:cNvPr>
        <xdr:cNvSpPr txBox="1"/>
      </xdr:nvSpPr>
      <xdr:spPr>
        <a:xfrm>
          <a:off x="1955800" y="1356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68304</xdr:rowOff>
    </xdr:from>
    <xdr:to>
      <xdr:col>7</xdr:col>
      <xdr:colOff>31750</xdr:colOff>
      <xdr:row>80</xdr:row>
      <xdr:rowOff>169904</xdr:rowOff>
    </xdr:to>
    <xdr:sp macro="" textlink="">
      <xdr:nvSpPr>
        <xdr:cNvPr id="224" name="楕円 223">
          <a:extLst>
            <a:ext uri="{FF2B5EF4-FFF2-40B4-BE49-F238E27FC236}">
              <a16:creationId xmlns:a16="http://schemas.microsoft.com/office/drawing/2014/main" id="{855364B8-A7DB-4B7C-BC77-056DACEB5332}"/>
            </a:ext>
          </a:extLst>
        </xdr:cNvPr>
        <xdr:cNvSpPr/>
      </xdr:nvSpPr>
      <xdr:spPr>
        <a:xfrm>
          <a:off x="1397000" y="137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8631</xdr:rowOff>
    </xdr:from>
    <xdr:ext cx="762000" cy="259045"/>
    <xdr:sp macro="" textlink="">
      <xdr:nvSpPr>
        <xdr:cNvPr id="225" name="テキスト ボックス 224">
          <a:extLst>
            <a:ext uri="{FF2B5EF4-FFF2-40B4-BE49-F238E27FC236}">
              <a16:creationId xmlns:a16="http://schemas.microsoft.com/office/drawing/2014/main" id="{39792E3C-442D-4FCA-B539-08449573763D}"/>
            </a:ext>
          </a:extLst>
        </xdr:cNvPr>
        <xdr:cNvSpPr txBox="1"/>
      </xdr:nvSpPr>
      <xdr:spPr>
        <a:xfrm>
          <a:off x="1066800" y="135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85D70768-F49B-4E0C-9D58-96555E322F1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B40ED43-48B4-4E27-811E-16AA9226E80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B9084BE-0335-4543-9193-EB671FCA51D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2DF1A7FD-7171-434F-AF1F-1ED01DAD1AB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B11A4FF7-616B-4050-943E-DCB804A8C0A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24E90907-7093-4683-823A-16CAEFB6296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2856837E-6ACB-4E5C-A0D4-3C25C8CC452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B9DFA745-889A-4B1B-91F4-B92217C7C46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BBE82BB-F7D5-4BBC-AA55-CBB694787C9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DE147CAE-8892-4433-8322-96E7E3637DC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70665652-E4A1-4719-9A2C-0AE3408B56D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A0391E4B-57B3-4D21-8034-C07AF9A32A8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B6B8B424-0064-43DC-9F3D-85ABE9EE492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年度までの給与構造改革、平成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年度からの給与制度の総合的見直しや人事院勧告などに伴う給与施策の実施および退職補充の抑制を引き続き実施していることから、類似団体平均よりも低い水準が続いている。</a:t>
          </a:r>
          <a:endParaRPr lang="ja-JP" altLang="ja-JP" sz="1400">
            <a:effectLst/>
          </a:endParaRPr>
        </a:p>
        <a:p>
          <a:r>
            <a:rPr kumimoji="1" lang="ja-JP" altLang="ja-JP" sz="1100">
              <a:solidFill>
                <a:schemeClr val="dk1"/>
              </a:solidFill>
              <a:effectLst/>
              <a:latin typeface="+mn-lt"/>
              <a:ea typeface="+mn-ea"/>
              <a:cs typeface="+mn-cs"/>
            </a:rPr>
            <a:t>　今後も、国における給与制度改革を見据えながら、国に準拠した給与制度の見直しを図り、引き続き給与水準の適正化に努める。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C7CE853-2740-48A6-965C-4C841A4DAC2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7818E753-8E57-4754-B249-0FA0930747E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85087A08-21BE-4CAC-9D32-59765630FF7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D1BCDA24-BA6C-4A5E-BA05-157096FEE7B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63D1C98E-8DDA-4F9A-BF88-2240B13FCC3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2FD72D56-59C9-4A61-A973-8B69F8867BC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BEEF42C2-8D2F-4133-9ACB-1BB1A023377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4D000377-03DD-422E-BF7B-3810288B341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CF581C3E-6B6C-44F9-9872-3D264480CDA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D9C523CD-9E00-4A0F-B779-147B5A92E9A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D40B87C5-094B-411F-B5F4-5C0B6191BCF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67E88D8C-8E39-470D-B241-303C460AB06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AD03801E-D392-4B36-A86A-42DE12A61E3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F1058822-77D1-4C30-870E-E5C577EC290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A6B393ED-7BF6-42BD-BC4B-5551FA174BE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49A0FB16-F229-4256-9652-06FE02AC79F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E363653B-C9FC-41E0-8962-A5EED426953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A7974AEB-3417-4B07-BDED-1647DEFE7A9B}"/>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7B31F72B-F615-4843-BF61-5FB00FAFFA8D}"/>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E1DC38A8-CB0B-47A6-9C29-F1F80C58D244}"/>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75CB356F-9D89-4D7E-A917-39D0DD3278EE}"/>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A70EB7B5-52C0-46DE-8E8B-2E94AAB159B7}"/>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169636</xdr:rowOff>
    </xdr:to>
    <xdr:cxnSp macro="">
      <xdr:nvCxnSpPr>
        <xdr:cNvPr id="261" name="直線コネクタ 260">
          <a:extLst>
            <a:ext uri="{FF2B5EF4-FFF2-40B4-BE49-F238E27FC236}">
              <a16:creationId xmlns:a16="http://schemas.microsoft.com/office/drawing/2014/main" id="{8B7D0826-4B92-48E4-AA39-9E5E8C46AEDC}"/>
            </a:ext>
          </a:extLst>
        </xdr:cNvPr>
        <xdr:cNvCxnSpPr/>
      </xdr:nvCxnSpPr>
      <xdr:spPr>
        <a:xfrm>
          <a:off x="16179800" y="147084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F34656E3-864D-4BFF-9CD0-07FC25C18F54}"/>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1D7630A4-74DB-44FC-B248-ED5D6883382B}"/>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4" name="直線コネクタ 263">
          <a:extLst>
            <a:ext uri="{FF2B5EF4-FFF2-40B4-BE49-F238E27FC236}">
              <a16:creationId xmlns:a16="http://schemas.microsoft.com/office/drawing/2014/main" id="{1F10ACA3-0FDF-4001-B130-A1B1D7A15B13}"/>
            </a:ext>
          </a:extLst>
        </xdr:cNvPr>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D01C3E61-D3E4-451C-B092-F4C008FC7632}"/>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CA19391D-C930-4A94-8852-D3783E0E3382}"/>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7" name="直線コネクタ 266">
          <a:extLst>
            <a:ext uri="{FF2B5EF4-FFF2-40B4-BE49-F238E27FC236}">
              <a16:creationId xmlns:a16="http://schemas.microsoft.com/office/drawing/2014/main" id="{7503DD53-18C9-489A-960F-7E6A4B5B1C45}"/>
            </a:ext>
          </a:extLst>
        </xdr:cNvPr>
        <xdr:cNvCxnSpPr/>
      </xdr:nvCxnSpPr>
      <xdr:spPr>
        <a:xfrm>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B3187951-7666-40DC-B2FB-5F5CD1746AD7}"/>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6E2EB5B8-0EC4-4160-AE44-FACFB953EE03}"/>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66221</xdr:rowOff>
    </xdr:to>
    <xdr:cxnSp macro="">
      <xdr:nvCxnSpPr>
        <xdr:cNvPr id="270" name="直線コネクタ 269">
          <a:extLst>
            <a:ext uri="{FF2B5EF4-FFF2-40B4-BE49-F238E27FC236}">
              <a16:creationId xmlns:a16="http://schemas.microsoft.com/office/drawing/2014/main" id="{B03B7777-61F8-41EB-A1C2-F0EB9C4F5C60}"/>
            </a:ext>
          </a:extLst>
        </xdr:cNvPr>
        <xdr:cNvCxnSpPr/>
      </xdr:nvCxnSpPr>
      <xdr:spPr>
        <a:xfrm>
          <a:off x="13512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95C9D3F-E15C-4D7A-A96E-B8D820A698A2}"/>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F22C8577-726E-4D78-B948-0D73E1BE11D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7D7E38B6-D6D3-4DE1-8515-B0D3CFE5E33E}"/>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BC8D21E3-EB07-4F3D-BB5F-230952B6F786}"/>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16045A1-D5D7-49E8-823F-92D9A61C727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1EDFB68-9923-4017-80BA-F1F32953B7B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B5791BBD-761C-4ADC-BCBE-415623F870F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1334DEB-688B-4F90-84E2-30C3E90DEDD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7C691E5-CB63-4AD7-8C18-16CCA76B066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a:extLst>
            <a:ext uri="{FF2B5EF4-FFF2-40B4-BE49-F238E27FC236}">
              <a16:creationId xmlns:a16="http://schemas.microsoft.com/office/drawing/2014/main" id="{E3B3AA85-8019-49DE-94B4-0E1057EAD554}"/>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81" name="給与水準   （国との比較）該当値テキスト">
          <a:extLst>
            <a:ext uri="{FF2B5EF4-FFF2-40B4-BE49-F238E27FC236}">
              <a16:creationId xmlns:a16="http://schemas.microsoft.com/office/drawing/2014/main" id="{BE0A38C5-E856-494B-84B4-3B4D145535C2}"/>
            </a:ext>
          </a:extLst>
        </xdr:cNvPr>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a:extLst>
            <a:ext uri="{FF2B5EF4-FFF2-40B4-BE49-F238E27FC236}">
              <a16:creationId xmlns:a16="http://schemas.microsoft.com/office/drawing/2014/main" id="{28F64AC1-11C9-407E-978E-EDD258C698BE}"/>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3" name="テキスト ボックス 282">
          <a:extLst>
            <a:ext uri="{FF2B5EF4-FFF2-40B4-BE49-F238E27FC236}">
              <a16:creationId xmlns:a16="http://schemas.microsoft.com/office/drawing/2014/main" id="{79212FDE-22D1-4D83-9621-034651D61ABF}"/>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a:extLst>
            <a:ext uri="{FF2B5EF4-FFF2-40B4-BE49-F238E27FC236}">
              <a16:creationId xmlns:a16="http://schemas.microsoft.com/office/drawing/2014/main" id="{EF366F0B-053A-4F01-A835-DFC8FA7D6FD8}"/>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C3E990A9-969E-4E9A-924D-58130DF45D57}"/>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a:extLst>
            <a:ext uri="{FF2B5EF4-FFF2-40B4-BE49-F238E27FC236}">
              <a16:creationId xmlns:a16="http://schemas.microsoft.com/office/drawing/2014/main" id="{DBDC9AA6-4AAA-4EC7-9C47-85CFF363F5A1}"/>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7" name="テキスト ボックス 286">
          <a:extLst>
            <a:ext uri="{FF2B5EF4-FFF2-40B4-BE49-F238E27FC236}">
              <a16:creationId xmlns:a16="http://schemas.microsoft.com/office/drawing/2014/main" id="{17C51A8E-F7D6-4B36-A7D9-91CF008E71AC}"/>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6C8BD415-7630-4F88-8603-722A1330BCA8}"/>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ECAABC5C-F7A2-4D62-97E2-8B5F8A099E5E}"/>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247273CD-CA49-44D0-BBB8-9FACBC4EBF0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790A17AF-EEBE-4E39-989F-18B4331CE7D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3CAC0B39-F8E9-422C-B38D-EFA5DF7492D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B205D185-8A60-4A92-9732-1BACB501C0C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126781D9-FCC8-4945-9FAF-2C194F26B77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752973DF-9C21-44F8-A53F-6FDB4E19C3F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2B911B5A-D28C-458A-B79C-16ED1CCCADF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B72284D9-FD6A-41F6-96BC-8B692C1EAB2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F95936A3-20E9-4B7C-B654-4540B1AA94F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AD2A37BB-4A4F-48D3-A875-70FCAAA5F51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D3E9A3B9-8417-4463-94FD-4A9BC007412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3E91E92-F09C-4165-BBF6-585D2DB3F48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3BCF4FE5-4567-4DFA-8DA4-05F7C08ACF6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ごみ・し尿処理や消防業務を一部事務組合で実施していることから、依然として類似団体平均より少ない傾向にあるが、将来の行政運営に支障が出ないよう職員採用数を一定数確保しており、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ついて、定年延長による職員数増加及び年齢構成バランスも考慮しながら、デジタル技術の活用やアウトソーシング等により、事務の効率化・省力化を徹底し、多様な行政ニーズに応えられる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41E83873-EAB8-42D9-AA65-DFB89C4CF26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A8FD1F77-7746-4C7A-A63E-616073E8085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7CD390D8-55E2-410B-8F45-B3A81B0DB3E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A84B40CF-D314-4D9B-A5B9-24AAA0F1925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2BF167F-EEB1-4793-A6E0-3301344CFDF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EB47E17E-9F71-4025-9B6A-DC8A4051856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ED30DFE2-262C-47D1-9D23-EBB7D4B91BF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216E2E1-C236-40C8-842D-501AE9AEFB6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1EE023C8-92FE-4D94-94B2-3069E8D31B0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679E9D4-9043-4CAA-B9EB-53B48BD82E84}"/>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95865AB-2145-4A97-9B32-F82D7DDA423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C337615C-BA03-45E8-A78B-03BDC31BA10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79999AC3-571E-4052-A895-7F5FE2C92014}"/>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181107E2-A45B-4461-A1AE-847581F9AAF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6CF06D08-384E-44BA-B37A-CAA54B2674B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FDD233D1-DEF6-4352-9120-CC7A4ED2018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634139F3-AF79-43D1-88E7-BC44D155BDE9}"/>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4D710D73-E860-4474-8738-2EE216F39B72}"/>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76081807-E956-42A5-BED9-994D223B5D8E}"/>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BD3EC18B-2DDA-4F60-965C-D6497E63B233}"/>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61883342-7DDF-4D0C-934D-92D534E6D5FF}"/>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114406</xdr:rowOff>
    </xdr:from>
    <xdr:to>
      <xdr:col>81</xdr:col>
      <xdr:colOff>44450</xdr:colOff>
      <xdr:row>59</xdr:row>
      <xdr:rowOff>116417</xdr:rowOff>
    </xdr:to>
    <xdr:cxnSp macro="">
      <xdr:nvCxnSpPr>
        <xdr:cNvPr id="324" name="直線コネクタ 323">
          <a:extLst>
            <a:ext uri="{FF2B5EF4-FFF2-40B4-BE49-F238E27FC236}">
              <a16:creationId xmlns:a16="http://schemas.microsoft.com/office/drawing/2014/main" id="{198B0AE4-989C-4527-8B0B-62F0D6C6E85A}"/>
            </a:ext>
          </a:extLst>
        </xdr:cNvPr>
        <xdr:cNvCxnSpPr/>
      </xdr:nvCxnSpPr>
      <xdr:spPr>
        <a:xfrm>
          <a:off x="16179800" y="1022995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1CF0321C-0F4A-4B1F-8E33-3FA755E1E57E}"/>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D9DDE810-466D-4336-8A5E-D1F6CA644A1D}"/>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110384</xdr:rowOff>
    </xdr:from>
    <xdr:to>
      <xdr:col>77</xdr:col>
      <xdr:colOff>44450</xdr:colOff>
      <xdr:row>59</xdr:row>
      <xdr:rowOff>114406</xdr:rowOff>
    </xdr:to>
    <xdr:cxnSp macro="">
      <xdr:nvCxnSpPr>
        <xdr:cNvPr id="327" name="直線コネクタ 326">
          <a:extLst>
            <a:ext uri="{FF2B5EF4-FFF2-40B4-BE49-F238E27FC236}">
              <a16:creationId xmlns:a16="http://schemas.microsoft.com/office/drawing/2014/main" id="{1CA93B23-CDA9-4D4B-86D4-6FDD404B642B}"/>
            </a:ext>
          </a:extLst>
        </xdr:cNvPr>
        <xdr:cNvCxnSpPr/>
      </xdr:nvCxnSpPr>
      <xdr:spPr>
        <a:xfrm>
          <a:off x="15290800" y="1022593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8B247E0C-9993-464A-B199-DD9B667FA616}"/>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C00EEFFD-BC0B-4D85-8124-BCEB7BFB3303}"/>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110384</xdr:rowOff>
    </xdr:from>
    <xdr:to>
      <xdr:col>72</xdr:col>
      <xdr:colOff>203200</xdr:colOff>
      <xdr:row>59</xdr:row>
      <xdr:rowOff>122449</xdr:rowOff>
    </xdr:to>
    <xdr:cxnSp macro="">
      <xdr:nvCxnSpPr>
        <xdr:cNvPr id="330" name="直線コネクタ 329">
          <a:extLst>
            <a:ext uri="{FF2B5EF4-FFF2-40B4-BE49-F238E27FC236}">
              <a16:creationId xmlns:a16="http://schemas.microsoft.com/office/drawing/2014/main" id="{5EF1DFC8-35CB-4338-A80D-DF8BA1EDC53F}"/>
            </a:ext>
          </a:extLst>
        </xdr:cNvPr>
        <xdr:cNvCxnSpPr/>
      </xdr:nvCxnSpPr>
      <xdr:spPr>
        <a:xfrm flipV="1">
          <a:off x="14401800" y="1022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B404B698-BA6E-4E1D-83C3-9132A6F541A3}"/>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23B87078-7531-447C-9151-3D6677F84082}"/>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122449</xdr:rowOff>
    </xdr:to>
    <xdr:cxnSp macro="">
      <xdr:nvCxnSpPr>
        <xdr:cNvPr id="333" name="直線コネクタ 332">
          <a:extLst>
            <a:ext uri="{FF2B5EF4-FFF2-40B4-BE49-F238E27FC236}">
              <a16:creationId xmlns:a16="http://schemas.microsoft.com/office/drawing/2014/main" id="{B5A73FCB-DDB8-49F6-B53D-62DE64BBC297}"/>
            </a:ext>
          </a:extLst>
        </xdr:cNvPr>
        <xdr:cNvCxnSpPr/>
      </xdr:nvCxnSpPr>
      <xdr:spPr>
        <a:xfrm>
          <a:off x="13512800" y="1021588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FFCE1124-C227-453E-B58E-FE9D15265314}"/>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F9014DA8-D85A-4246-8E72-C2741019750B}"/>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B627D99F-579F-48B0-ABFF-8A162A16B218}"/>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B2CF25C9-B8B8-400E-8629-BA084EA0F1A3}"/>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BAED676-644E-422E-81D6-778EE3E1BEB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0CD276E-B8FA-4B6C-9E35-7C6C80E7239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3098FF3-3DF4-48F8-9FC6-934FDF23F67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487A9FC-53CE-46BD-A493-AF0E9AD2725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3976F63-0687-4ABB-B6A4-2BFAAAC5508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65617</xdr:rowOff>
    </xdr:from>
    <xdr:to>
      <xdr:col>81</xdr:col>
      <xdr:colOff>95250</xdr:colOff>
      <xdr:row>59</xdr:row>
      <xdr:rowOff>167217</xdr:rowOff>
    </xdr:to>
    <xdr:sp macro="" textlink="">
      <xdr:nvSpPr>
        <xdr:cNvPr id="343" name="楕円 342">
          <a:extLst>
            <a:ext uri="{FF2B5EF4-FFF2-40B4-BE49-F238E27FC236}">
              <a16:creationId xmlns:a16="http://schemas.microsoft.com/office/drawing/2014/main" id="{3B647F4F-3FE7-4EF4-B4EB-8928BCA549E5}"/>
            </a:ext>
          </a:extLst>
        </xdr:cNvPr>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82144</xdr:rowOff>
    </xdr:from>
    <xdr:ext cx="762000" cy="259045"/>
    <xdr:sp macro="" textlink="">
      <xdr:nvSpPr>
        <xdr:cNvPr id="344" name="定員管理の状況該当値テキスト">
          <a:extLst>
            <a:ext uri="{FF2B5EF4-FFF2-40B4-BE49-F238E27FC236}">
              <a16:creationId xmlns:a16="http://schemas.microsoft.com/office/drawing/2014/main" id="{53CE731E-3A8D-400E-9E8E-91E52D9F810F}"/>
            </a:ext>
          </a:extLst>
        </xdr:cNvPr>
        <xdr:cNvSpPr txBox="1"/>
      </xdr:nvSpPr>
      <xdr:spPr>
        <a:xfrm>
          <a:off x="17106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63606</xdr:rowOff>
    </xdr:from>
    <xdr:to>
      <xdr:col>77</xdr:col>
      <xdr:colOff>95250</xdr:colOff>
      <xdr:row>59</xdr:row>
      <xdr:rowOff>165206</xdr:rowOff>
    </xdr:to>
    <xdr:sp macro="" textlink="">
      <xdr:nvSpPr>
        <xdr:cNvPr id="345" name="楕円 344">
          <a:extLst>
            <a:ext uri="{FF2B5EF4-FFF2-40B4-BE49-F238E27FC236}">
              <a16:creationId xmlns:a16="http://schemas.microsoft.com/office/drawing/2014/main" id="{E9DE854B-BB60-4A98-9435-E9F487E1C286}"/>
            </a:ext>
          </a:extLst>
        </xdr:cNvPr>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3933</xdr:rowOff>
    </xdr:from>
    <xdr:ext cx="736600" cy="259045"/>
    <xdr:sp macro="" textlink="">
      <xdr:nvSpPr>
        <xdr:cNvPr id="346" name="テキスト ボックス 345">
          <a:extLst>
            <a:ext uri="{FF2B5EF4-FFF2-40B4-BE49-F238E27FC236}">
              <a16:creationId xmlns:a16="http://schemas.microsoft.com/office/drawing/2014/main" id="{CFD5E3D4-55D3-4CFE-863E-289A2F1CB6F4}"/>
            </a:ext>
          </a:extLst>
        </xdr:cNvPr>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59584</xdr:rowOff>
    </xdr:from>
    <xdr:to>
      <xdr:col>73</xdr:col>
      <xdr:colOff>44450</xdr:colOff>
      <xdr:row>59</xdr:row>
      <xdr:rowOff>161184</xdr:rowOff>
    </xdr:to>
    <xdr:sp macro="" textlink="">
      <xdr:nvSpPr>
        <xdr:cNvPr id="347" name="楕円 346">
          <a:extLst>
            <a:ext uri="{FF2B5EF4-FFF2-40B4-BE49-F238E27FC236}">
              <a16:creationId xmlns:a16="http://schemas.microsoft.com/office/drawing/2014/main" id="{1AD6FF89-30F3-4799-A78C-9C27A033E6BF}"/>
            </a:ext>
          </a:extLst>
        </xdr:cNvPr>
        <xdr:cNvSpPr/>
      </xdr:nvSpPr>
      <xdr:spPr>
        <a:xfrm>
          <a:off x="15240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171361</xdr:rowOff>
    </xdr:from>
    <xdr:ext cx="762000" cy="259045"/>
    <xdr:sp macro="" textlink="">
      <xdr:nvSpPr>
        <xdr:cNvPr id="348" name="テキスト ボックス 347">
          <a:extLst>
            <a:ext uri="{FF2B5EF4-FFF2-40B4-BE49-F238E27FC236}">
              <a16:creationId xmlns:a16="http://schemas.microsoft.com/office/drawing/2014/main" id="{8C7026B6-3FD2-4B0E-AF6E-E78BEA491DE2}"/>
            </a:ext>
          </a:extLst>
        </xdr:cNvPr>
        <xdr:cNvSpPr txBox="1"/>
      </xdr:nvSpPr>
      <xdr:spPr>
        <a:xfrm>
          <a:off x="14909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71649</xdr:rowOff>
    </xdr:from>
    <xdr:to>
      <xdr:col>68</xdr:col>
      <xdr:colOff>203200</xdr:colOff>
      <xdr:row>60</xdr:row>
      <xdr:rowOff>1799</xdr:rowOff>
    </xdr:to>
    <xdr:sp macro="" textlink="">
      <xdr:nvSpPr>
        <xdr:cNvPr id="349" name="楕円 348">
          <a:extLst>
            <a:ext uri="{FF2B5EF4-FFF2-40B4-BE49-F238E27FC236}">
              <a16:creationId xmlns:a16="http://schemas.microsoft.com/office/drawing/2014/main" id="{9746388E-1235-46DB-A7E5-6F31F82E59E2}"/>
            </a:ext>
          </a:extLst>
        </xdr:cNvPr>
        <xdr:cNvSpPr/>
      </xdr:nvSpPr>
      <xdr:spPr>
        <a:xfrm>
          <a:off x="14351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11976</xdr:rowOff>
    </xdr:from>
    <xdr:ext cx="762000" cy="259045"/>
    <xdr:sp macro="" textlink="">
      <xdr:nvSpPr>
        <xdr:cNvPr id="350" name="テキスト ボックス 349">
          <a:extLst>
            <a:ext uri="{FF2B5EF4-FFF2-40B4-BE49-F238E27FC236}">
              <a16:creationId xmlns:a16="http://schemas.microsoft.com/office/drawing/2014/main" id="{48A45339-4A38-478C-A8C3-720F4FCCDE88}"/>
            </a:ext>
          </a:extLst>
        </xdr:cNvPr>
        <xdr:cNvSpPr txBox="1"/>
      </xdr:nvSpPr>
      <xdr:spPr>
        <a:xfrm>
          <a:off x="14020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51" name="楕円 350">
          <a:extLst>
            <a:ext uri="{FF2B5EF4-FFF2-40B4-BE49-F238E27FC236}">
              <a16:creationId xmlns:a16="http://schemas.microsoft.com/office/drawing/2014/main" id="{464D0D7D-FA2A-4EF5-95B6-711826E508A3}"/>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52" name="テキスト ボックス 351">
          <a:extLst>
            <a:ext uri="{FF2B5EF4-FFF2-40B4-BE49-F238E27FC236}">
              <a16:creationId xmlns:a16="http://schemas.microsoft.com/office/drawing/2014/main" id="{03DE16D7-B2AB-47AE-B648-B6E57DB30D54}"/>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1CE05733-2C9B-48E1-896D-88A1EE2E7BC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F7525E20-789E-45ED-A50B-4111244E446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F7D1A812-515E-4B16-92BD-994D341FC79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CB4E3EC-43BE-49C9-9ABE-A22A4316D82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4E1959FD-1ECB-4452-8E70-9431E8EEBE7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D23E711C-8804-4F57-86BE-A74579E6772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57DAE53-BFAB-440F-B1AC-9B3909B1498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C904A9C2-3E64-4BEE-8B5A-A7F77B499A8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93D2FB95-D687-46BE-9E39-5AB0012453D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21E481C9-DE94-4F14-A081-D64A572745E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F3BD7107-4DC2-4982-A677-70A4D76C804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1E94FC66-7D2E-462C-9B2E-616E6072A95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CB3B0515-A5AD-46DB-9103-55792B09677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年度決算ベースの数値（３か年平均）は、分母となる標準財政規模が実質的な普通交付税の減により縮小したが、分子となる既往債の償還も着実に進捗したことから、前年度より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ポイント低下しており、依然として類似団体平均より良好な水準を維持している。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の公共施設等の再編・更新需要の拡大に備え、起債の償還方法の検討を重ねていくとともに、既往債の着実な償還と新規発行の適正管理に努め、起債充当事業の厳選や低利資金活用等、財政負担の平準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64BD6481-CC83-4389-8A8F-63700E58BAE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2F191DE-46D2-41AE-918F-8D0749F7780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166B09AA-CC9B-4436-A1A1-10DD208A881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D8494045-3234-4133-BE63-E726E322C8E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EBB134C6-59C0-48AB-BE2F-4AE83CB4ECC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2DCE9AC-2260-4A11-8FFB-B668920607B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289625E4-9365-4ABE-9EF4-64D3CFF6251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9B3D2F75-87A0-475F-B2BD-9DC2AEFE081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57FDA818-E235-4FE7-AEC4-38117E787EF1}"/>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424BD492-AE84-4AAB-940D-E4EE8173E0B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61788481-F9C8-42F3-B8DF-F5D7E4B704E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197B61DC-40D0-4536-90E4-350735EB343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9FF2552-1310-41B3-91D8-B25AA91A70D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31CBBC24-C515-43A9-9AA0-C48B2546DC3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E5959D4E-3F93-4239-A78A-0337EEE20CED}"/>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AA32CB72-AA1C-4D41-9621-59643D0C44E8}"/>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26829B33-3DE1-4197-8012-C1D6BF22B133}"/>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928EEDB7-D708-49AC-A120-57220D98B685}"/>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6F638EB3-993F-46D8-8255-99F122F7493B}"/>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143087</xdr:rowOff>
    </xdr:to>
    <xdr:cxnSp macro="">
      <xdr:nvCxnSpPr>
        <xdr:cNvPr id="385" name="直線コネクタ 384">
          <a:extLst>
            <a:ext uri="{FF2B5EF4-FFF2-40B4-BE49-F238E27FC236}">
              <a16:creationId xmlns:a16="http://schemas.microsoft.com/office/drawing/2014/main" id="{3D00726B-4AFC-4341-A164-4C56F9E81296}"/>
            </a:ext>
          </a:extLst>
        </xdr:cNvPr>
        <xdr:cNvCxnSpPr/>
      </xdr:nvCxnSpPr>
      <xdr:spPr>
        <a:xfrm flipV="1">
          <a:off x="16179800" y="69528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257ADB7A-84DB-48CC-9DDD-19C398EF8B19}"/>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1A43E9AA-88F2-48F0-BCE7-EAEFC899C438}"/>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3810</xdr:rowOff>
    </xdr:to>
    <xdr:cxnSp macro="">
      <xdr:nvCxnSpPr>
        <xdr:cNvPr id="388" name="直線コネクタ 387">
          <a:extLst>
            <a:ext uri="{FF2B5EF4-FFF2-40B4-BE49-F238E27FC236}">
              <a16:creationId xmlns:a16="http://schemas.microsoft.com/office/drawing/2014/main" id="{F20BDA72-444C-4172-B75B-8D7FA7170A4A}"/>
            </a:ext>
          </a:extLst>
        </xdr:cNvPr>
        <xdr:cNvCxnSpPr/>
      </xdr:nvCxnSpPr>
      <xdr:spPr>
        <a:xfrm flipV="1">
          <a:off x="15290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E1CE8A7F-DA31-4357-81BF-984B99B50B71}"/>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28B6DFBB-1BDF-4A84-B5C1-7FB4B40BFCC1}"/>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3810</xdr:rowOff>
    </xdr:to>
    <xdr:cxnSp macro="">
      <xdr:nvCxnSpPr>
        <xdr:cNvPr id="391" name="直線コネクタ 390">
          <a:extLst>
            <a:ext uri="{FF2B5EF4-FFF2-40B4-BE49-F238E27FC236}">
              <a16:creationId xmlns:a16="http://schemas.microsoft.com/office/drawing/2014/main" id="{26D2ECBB-B61B-4ECC-BD24-07A59AB9565C}"/>
            </a:ext>
          </a:extLst>
        </xdr:cNvPr>
        <xdr:cNvCxnSpPr/>
      </xdr:nvCxnSpPr>
      <xdr:spPr>
        <a:xfrm>
          <a:off x="14401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B2BA0EAE-2CF0-4ABA-9614-3318FF8C21A6}"/>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989FD1EE-9868-4180-AA18-B25C65318D72}"/>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151130</xdr:rowOff>
    </xdr:to>
    <xdr:cxnSp macro="">
      <xdr:nvCxnSpPr>
        <xdr:cNvPr id="394" name="直線コネクタ 393">
          <a:extLst>
            <a:ext uri="{FF2B5EF4-FFF2-40B4-BE49-F238E27FC236}">
              <a16:creationId xmlns:a16="http://schemas.microsoft.com/office/drawing/2014/main" id="{8A097713-72C6-4B56-90A9-7C8AAD0AA869}"/>
            </a:ext>
          </a:extLst>
        </xdr:cNvPr>
        <xdr:cNvCxnSpPr/>
      </xdr:nvCxnSpPr>
      <xdr:spPr>
        <a:xfrm>
          <a:off x="13512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DBE2A8C3-769E-425C-93D6-85157D43D3CC}"/>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F6F777EC-8685-40BA-A426-21ABE96F1889}"/>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51B15E0E-39CD-410B-9BB3-CD807530A939}"/>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29DDBF7D-E40A-49F8-A8BA-C6BE21C0416F}"/>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08E5418-A688-4D81-BAE9-431AE05A509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064AEF1-4C29-4444-8BF6-BCEF86488A8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9A33177-68B3-4C11-8FB8-9B563047B01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CFD60499-30EE-4470-9491-91727F467CF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B70AF72-749B-45EE-AD91-1AC5A7DBA38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id="{BC71BA47-ADE9-4B26-8C89-A7F2AEFEF70D}"/>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5" name="公債費負担の状況該当値テキスト">
          <a:extLst>
            <a:ext uri="{FF2B5EF4-FFF2-40B4-BE49-F238E27FC236}">
              <a16:creationId xmlns:a16="http://schemas.microsoft.com/office/drawing/2014/main" id="{C04A67E4-A0B5-4D24-900F-2BFF8BE63FDB}"/>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6" name="楕円 405">
          <a:extLst>
            <a:ext uri="{FF2B5EF4-FFF2-40B4-BE49-F238E27FC236}">
              <a16:creationId xmlns:a16="http://schemas.microsoft.com/office/drawing/2014/main" id="{5E4216DD-BA9E-4B29-8386-E2A8305A210C}"/>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7" name="テキスト ボックス 406">
          <a:extLst>
            <a:ext uri="{FF2B5EF4-FFF2-40B4-BE49-F238E27FC236}">
              <a16:creationId xmlns:a16="http://schemas.microsoft.com/office/drawing/2014/main" id="{0F34E4CA-B539-4B6E-82E9-C3339EAC6DA3}"/>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a:extLst>
            <a:ext uri="{FF2B5EF4-FFF2-40B4-BE49-F238E27FC236}">
              <a16:creationId xmlns:a16="http://schemas.microsoft.com/office/drawing/2014/main" id="{4779D2CC-F021-4A8A-8FFF-B6F9438E1BE5}"/>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DB963C27-5F36-469C-9F38-F50DB696427D}"/>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10" name="楕円 409">
          <a:extLst>
            <a:ext uri="{FF2B5EF4-FFF2-40B4-BE49-F238E27FC236}">
              <a16:creationId xmlns:a16="http://schemas.microsoft.com/office/drawing/2014/main" id="{49684D67-E4A8-425D-BCC5-0E934480956E}"/>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11" name="テキスト ボックス 410">
          <a:extLst>
            <a:ext uri="{FF2B5EF4-FFF2-40B4-BE49-F238E27FC236}">
              <a16:creationId xmlns:a16="http://schemas.microsoft.com/office/drawing/2014/main" id="{001239C4-853F-49F9-8AEF-9ED9F1B49DB8}"/>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2" name="楕円 411">
          <a:extLst>
            <a:ext uri="{FF2B5EF4-FFF2-40B4-BE49-F238E27FC236}">
              <a16:creationId xmlns:a16="http://schemas.microsoft.com/office/drawing/2014/main" id="{91C137AE-779E-4509-B40B-648CB4F172A4}"/>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13" name="テキスト ボックス 412">
          <a:extLst>
            <a:ext uri="{FF2B5EF4-FFF2-40B4-BE49-F238E27FC236}">
              <a16:creationId xmlns:a16="http://schemas.microsoft.com/office/drawing/2014/main" id="{B29C55A7-04F3-46F6-9BC6-37F753E2DE34}"/>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6201CCE-E1C8-437D-8F73-A4D27C232DD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F6F77051-B04C-4A4B-812D-EE62C249561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4FA98F91-AC55-422B-B682-86CEBDAC26F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253538D9-F27E-4734-8117-83F7F368D6A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E2AACE24-B522-4C2A-AB07-9363954DCA0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EA2635B-EB2C-4048-8CB2-98ED0462159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A475FEB6-D492-445B-A623-713871CE147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0F33CE9-E78A-4E1F-8DC3-AC361E15F87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9A7FCD1-B4FD-40D4-934F-5BF4711F856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7C690DC9-8320-45C0-9C7C-8C25015FDF9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BFE2D846-E6E0-41C7-A479-2BB1EBD87C6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2C95F70B-274C-4EF9-95F3-277325B6A6B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A4DC234-EEC0-442A-946B-DDD23CBF587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基準財政需要額算入見込額をはじめとした充当可能財源等の減少もあるものの、起債償還の進捗による地方債残高の減や債務負担行為に基づく支出予定額などの減で将来負担額が減っていることから、平成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年度以降将来負担比率は算出されていない。</a:t>
          </a:r>
          <a:endParaRPr lang="ja-JP" altLang="ja-JP" sz="1000">
            <a:effectLst/>
          </a:endParaRPr>
        </a:p>
        <a:p>
          <a:r>
            <a:rPr kumimoji="1" lang="ja-JP" altLang="ja-JP" sz="1000">
              <a:solidFill>
                <a:schemeClr val="dk1"/>
              </a:solidFill>
              <a:effectLst/>
              <a:latin typeface="+mn-lt"/>
              <a:ea typeface="+mn-ea"/>
              <a:cs typeface="+mn-cs"/>
            </a:rPr>
            <a:t>　今後、小中一貫校施設や新保健福祉施設の建設をはじめとした公共施設再編・老朽化施設更新などを予定しているため、地方債残高は増加していく見通しであり、将来負担比率の再算出も懸念される。後年度負担の低減のため、事業実施時期の平準化、地方債の繰上償還を行い、地方債残高の抑制に努めるなど財政運営の健全化を図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3531BB5-B8A3-4371-9F1C-D9B996E8415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6BB1ACD-28FA-4B87-A9DC-996F09C16EA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FA331C65-FF11-4403-AB10-AB255DCA82B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67D01F5D-E4C2-4BB5-B014-FFA8BA679258}"/>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240267D5-006A-479E-BA35-B39FA48AE19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780ABE05-8CF2-4427-93FB-1C56ED075D3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876E486-F797-43D7-AB65-D755FE6B1C5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9ACBBED-277B-4854-8FB0-F41AAB537AC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2645789-3111-4713-86FF-329167F038A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BA3CB25D-1D02-4731-976D-1044B87B9AEB}"/>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6366BF9C-78ED-4E48-B120-6067604676F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FFAB0F32-5618-492A-8B74-7DB7E1857D1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A5FA1F89-F50B-4694-BC81-452F1A7E20F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2CED4F38-8B8E-41A6-8B88-46DA102B5E0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8A340CDD-04FA-4CD3-9099-5FF8DAF9B39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847E37C0-3C0D-4AE9-9A73-29C8033F40ED}"/>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181D62C5-4D83-42C6-851A-1FCC2ECB68E9}"/>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3192CA7B-6B2E-472B-894F-48C7B699DEA4}"/>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245EF5BB-F77C-4112-BF62-1B09264ABEBD}"/>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2C99BA73-E488-478C-B505-87B4C127ED9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E846C6B4-7AF7-4EB6-9837-7F3989CC4741}"/>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A31E452D-0BCB-4A8D-B79D-B9AD673ACFF8}"/>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C4203E99-3A6B-436A-A4CF-8B1FEB9AAEEB}"/>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47D01611-0448-4928-95EF-7DDCA780EC1D}"/>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C39BDFAA-0D14-4D2D-A872-B48F3E365654}"/>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EDB3B012-EAEC-45B7-834D-21F1ABDB8353}"/>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622113C4-3591-48B4-9C53-411B790B3522}"/>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2E73ECE1-4D14-45E9-B7F0-376D35B03C02}"/>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43F6A7C2-A261-49D8-B72B-D2AF816E2085}"/>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71B93E4A-6723-4E15-AD92-C8F7B579361F}"/>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5647D40-BEB7-4C87-9C03-34584DC1DD8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66B12BC-FAAE-45E9-9954-0154D1EDF94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48D6D45-8F4D-4B69-BD35-DD360CC36CA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EA207A7-0A63-43F2-9A6F-ABD5D91A7C6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04169CF-57DE-40C3-8F23-F4E80716BD5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75,813
73,338
78.59
31,224,289
29,252,004
1,784,471
15,815,515
21,962,939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en-US" sz="1050">
              <a:solidFill>
                <a:sysClr val="windowText" lastClr="000000"/>
              </a:solidFill>
              <a:effectLst/>
              <a:latin typeface="+mn-lt"/>
              <a:ea typeface="+mn-ea"/>
              <a:cs typeface="+mn-cs"/>
            </a:rPr>
            <a:t>歳出決算額は、</a:t>
          </a:r>
          <a:r>
            <a:rPr lang="ja-JP" altLang="en-US" sz="1050" b="0" i="0" u="none" strike="noStrike" baseline="0">
              <a:solidFill>
                <a:schemeClr val="dk1"/>
              </a:solidFill>
              <a:latin typeface="+mn-lt"/>
              <a:ea typeface="+mn-ea"/>
              <a:cs typeface="+mn-cs"/>
            </a:rPr>
            <a:t>令和</a:t>
          </a:r>
          <a:r>
            <a:rPr lang="en-US" altLang="ja-JP" sz="1050" b="0" i="0" u="none" strike="noStrike" baseline="0">
              <a:solidFill>
                <a:schemeClr val="dk1"/>
              </a:solidFill>
              <a:latin typeface="+mn-lt"/>
              <a:ea typeface="+mn-ea"/>
              <a:cs typeface="+mn-cs"/>
            </a:rPr>
            <a:t>3</a:t>
          </a:r>
          <a:r>
            <a:rPr lang="ja-JP" altLang="en-US" sz="1050" b="0" i="0" u="none" strike="noStrike" baseline="0">
              <a:solidFill>
                <a:schemeClr val="dk1"/>
              </a:solidFill>
              <a:latin typeface="+mn-lt"/>
              <a:ea typeface="+mn-ea"/>
              <a:cs typeface="+mn-cs"/>
            </a:rPr>
            <a:t>年</a:t>
          </a:r>
          <a:r>
            <a:rPr lang="en-US" altLang="ja-JP" sz="1050" b="0" i="0" u="none" strike="noStrike" baseline="0">
              <a:solidFill>
                <a:schemeClr val="dk1"/>
              </a:solidFill>
              <a:latin typeface="+mn-lt"/>
              <a:ea typeface="+mn-ea"/>
              <a:cs typeface="+mn-cs"/>
            </a:rPr>
            <a:t>12</a:t>
          </a:r>
          <a:r>
            <a:rPr lang="ja-JP" altLang="en-US" sz="1050" b="0" i="0" u="none" strike="noStrike" baseline="0">
              <a:solidFill>
                <a:schemeClr val="dk1"/>
              </a:solidFill>
              <a:latin typeface="+mn-lt"/>
              <a:ea typeface="+mn-ea"/>
              <a:cs typeface="+mn-cs"/>
            </a:rPr>
            <a:t>月期末手当引下げ相当分を令和</a:t>
          </a:r>
          <a:r>
            <a:rPr lang="en-US" altLang="ja-JP" sz="1050" b="0" i="0" u="none" strike="noStrike" baseline="0">
              <a:solidFill>
                <a:schemeClr val="dk1"/>
              </a:solidFill>
              <a:latin typeface="+mn-lt"/>
              <a:ea typeface="+mn-ea"/>
              <a:cs typeface="+mn-cs"/>
            </a:rPr>
            <a:t>4</a:t>
          </a:r>
          <a:r>
            <a:rPr lang="ja-JP" altLang="en-US" sz="1050" b="0" i="0" u="none" strike="noStrike" baseline="0">
              <a:solidFill>
                <a:schemeClr val="dk1"/>
              </a:solidFill>
              <a:latin typeface="+mn-lt"/>
              <a:ea typeface="+mn-ea"/>
              <a:cs typeface="+mn-cs"/>
            </a:rPr>
            <a:t>年</a:t>
          </a:r>
          <a:r>
            <a:rPr lang="en-US" altLang="ja-JP" sz="1050" b="0" i="0" u="none" strike="noStrike" baseline="0">
              <a:solidFill>
                <a:schemeClr val="dk1"/>
              </a:solidFill>
              <a:latin typeface="+mn-lt"/>
              <a:ea typeface="+mn-ea"/>
              <a:cs typeface="+mn-cs"/>
            </a:rPr>
            <a:t>6</a:t>
          </a:r>
          <a:r>
            <a:rPr lang="ja-JP" altLang="en-US" sz="1050" b="0" i="0" u="none" strike="noStrike" baseline="0">
              <a:solidFill>
                <a:schemeClr val="dk1"/>
              </a:solidFill>
              <a:latin typeface="+mn-lt"/>
              <a:ea typeface="+mn-ea"/>
              <a:cs typeface="+mn-cs"/>
            </a:rPr>
            <a:t>月期末手当で調整したことで減少したものの、コロナ禍を反映した実質的な普通交付税も減となったことにより、分母の減少率を分子の減少率が上回ったことから、</a:t>
          </a:r>
          <a:r>
            <a:rPr kumimoji="1" lang="ja-JP" altLang="ja-JP" sz="1050">
              <a:solidFill>
                <a:schemeClr val="dk1"/>
              </a:solidFill>
              <a:effectLst/>
              <a:latin typeface="+mn-lt"/>
              <a:ea typeface="+mn-ea"/>
              <a:cs typeface="+mn-cs"/>
            </a:rPr>
            <a:t>前年度当該団体数値と比較すると</a:t>
          </a:r>
          <a:r>
            <a:rPr lang="en-US" altLang="ja-JP" sz="1050" b="0" i="0" u="none" strike="noStrike" baseline="0">
              <a:solidFill>
                <a:schemeClr val="dk1"/>
              </a:solidFill>
              <a:latin typeface="+mn-lt"/>
              <a:ea typeface="+mn-ea"/>
              <a:cs typeface="+mn-cs"/>
            </a:rPr>
            <a:t>1.0</a:t>
          </a:r>
          <a:r>
            <a:rPr lang="ja-JP" altLang="en-US" sz="1050" b="0" i="0" u="none" strike="noStrike" baseline="0">
              <a:solidFill>
                <a:schemeClr val="dk1"/>
              </a:solidFill>
              <a:latin typeface="+mn-lt"/>
              <a:ea typeface="+mn-ea"/>
              <a:cs typeface="+mn-cs"/>
            </a:rPr>
            <a:t>ポイント上昇した。</a:t>
          </a:r>
          <a:endParaRPr lang="ja-JP" altLang="ja-JP" sz="1200">
            <a:solidFill>
              <a:srgbClr val="FF0000"/>
            </a:solidFill>
            <a:effectLst/>
          </a:endParaRPr>
        </a:p>
        <a:p>
          <a:r>
            <a:rPr kumimoji="1" lang="ja-JP" altLang="ja-JP" sz="1050">
              <a:solidFill>
                <a:sysClr val="windowText" lastClr="000000"/>
              </a:solidFill>
              <a:effectLst/>
              <a:latin typeface="+mn-lt"/>
              <a:ea typeface="+mn-ea"/>
              <a:cs typeface="+mn-cs"/>
            </a:rPr>
            <a:t>　今後</a:t>
          </a:r>
          <a:r>
            <a:rPr kumimoji="1" lang="ja-JP" altLang="en-US" sz="1050">
              <a:solidFill>
                <a:sysClr val="windowText" lastClr="000000"/>
              </a:solidFill>
              <a:effectLst/>
              <a:latin typeface="+mn-lt"/>
              <a:ea typeface="+mn-ea"/>
              <a:cs typeface="+mn-cs"/>
            </a:rPr>
            <a:t>想定される定年引上げの影響も踏まえつつ、</a:t>
          </a:r>
          <a:r>
            <a:rPr kumimoji="1" lang="ja-JP" altLang="ja-JP" sz="1050">
              <a:solidFill>
                <a:sysClr val="windowText" lastClr="000000"/>
              </a:solidFill>
              <a:effectLst/>
              <a:latin typeface="+mn-lt"/>
              <a:ea typeface="+mn-ea"/>
              <a:cs typeface="+mn-cs"/>
            </a:rPr>
            <a:t>退職者の再任用を含めた適正な人員管理により正職員及び会計年度任用職員の網羅的な定員管理に努め</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人件費を抑制する。</a:t>
          </a:r>
          <a:endParaRPr lang="ja-JP" altLang="ja-JP" sz="12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年度以降</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類似団体平均を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回る水準となってい</a:t>
          </a:r>
          <a:r>
            <a:rPr kumimoji="1" lang="ja-JP" altLang="en-US" sz="1000">
              <a:solidFill>
                <a:schemeClr val="dk1"/>
              </a:solidFill>
              <a:effectLst/>
              <a:latin typeface="+mn-lt"/>
              <a:ea typeface="+mn-ea"/>
              <a:cs typeface="+mn-cs"/>
            </a:rPr>
            <a:t>たが、</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a:t>
          </a:r>
          <a:r>
            <a:rPr lang="ja-JP" altLang="en-US" sz="1000" b="0" i="0" u="none" strike="noStrike" baseline="0">
              <a:solidFill>
                <a:schemeClr val="dk1"/>
              </a:solidFill>
              <a:latin typeface="+mn-lt"/>
              <a:ea typeface="+mn-ea"/>
              <a:cs typeface="+mn-cs"/>
            </a:rPr>
            <a:t>エネルギーコストの上昇などに伴う物価高騰の影響により、公共施設の光熱費や学校給食食材費などが上昇、さらに分母となる</a:t>
          </a:r>
          <a:r>
            <a:rPr lang="ja-JP" altLang="ja-JP" sz="1000" b="0" i="0" baseline="0">
              <a:solidFill>
                <a:schemeClr val="dk1"/>
              </a:solidFill>
              <a:effectLst/>
              <a:latin typeface="+mn-lt"/>
              <a:ea typeface="+mn-ea"/>
              <a:cs typeface="+mn-cs"/>
            </a:rPr>
            <a:t>コロナ禍を反映した実質的な普通交付税も減となったこと</a:t>
          </a:r>
          <a:r>
            <a:rPr lang="ja-JP" altLang="en-US" sz="1000" b="0" i="0" baseline="0">
              <a:solidFill>
                <a:schemeClr val="dk1"/>
              </a:solidFill>
              <a:effectLst/>
              <a:latin typeface="+mn-lt"/>
              <a:ea typeface="+mn-ea"/>
              <a:cs typeface="+mn-cs"/>
            </a:rPr>
            <a:t>で、</a:t>
          </a:r>
          <a:r>
            <a:rPr lang="en-US" altLang="ja-JP" sz="1000" b="0" i="0" baseline="0">
              <a:solidFill>
                <a:schemeClr val="dk1"/>
              </a:solidFill>
              <a:effectLst/>
              <a:latin typeface="+mn-lt"/>
              <a:ea typeface="+mn-ea"/>
              <a:cs typeface="+mn-cs"/>
            </a:rPr>
            <a:t>2.2</a:t>
          </a:r>
          <a:r>
            <a:rPr lang="ja-JP" altLang="en-US" sz="1000" b="0" i="0" baseline="0">
              <a:solidFill>
                <a:schemeClr val="dk1"/>
              </a:solidFill>
              <a:effectLst/>
              <a:latin typeface="+mn-lt"/>
              <a:ea typeface="+mn-ea"/>
              <a:cs typeface="+mn-cs"/>
            </a:rPr>
            <a:t>ポイント上昇し、類似団体平均を上回った。</a:t>
          </a:r>
          <a:endParaRPr lang="ja-JP" altLang="ja-JP" sz="1100">
            <a:effectLst/>
          </a:endParaRPr>
        </a:p>
        <a:p>
          <a:r>
            <a:rPr kumimoji="1" lang="ja-JP" altLang="ja-JP" sz="1000">
              <a:solidFill>
                <a:schemeClr val="dk1"/>
              </a:solidFill>
              <a:effectLst/>
              <a:latin typeface="+mn-lt"/>
              <a:ea typeface="+mn-ea"/>
              <a:cs typeface="+mn-cs"/>
            </a:rPr>
            <a:t> 　今後も</a:t>
          </a:r>
          <a:r>
            <a:rPr kumimoji="1" lang="ja-JP" altLang="en-US" sz="1000">
              <a:solidFill>
                <a:schemeClr val="dk1"/>
              </a:solidFill>
              <a:effectLst/>
              <a:latin typeface="+mn-lt"/>
              <a:ea typeface="+mn-ea"/>
              <a:cs typeface="+mn-cs"/>
            </a:rPr>
            <a:t>、エネルギー価格の高騰や円安の進行による物価の高止まりやそれに対応した賃上げにより、指定管理料などの歳出圧力も強まることが想定される。引き続き、内部管理経費の見直しや事務事業の整理・統合を図っていく。</a:t>
          </a:r>
          <a:endParaRPr kumimoji="1" lang="en-US" altLang="ja-JP" sz="10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0103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74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94996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年度以降</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類似団体平均を下回る水準となっており</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、歳出決算額としては、児童手当支給事業の減などにより縮小したが、</a:t>
          </a:r>
          <a:r>
            <a:rPr lang="ja-JP" altLang="ja-JP" sz="1050" b="0" i="0" baseline="0">
              <a:solidFill>
                <a:schemeClr val="dk1"/>
              </a:solidFill>
              <a:effectLst/>
              <a:latin typeface="+mn-lt"/>
              <a:ea typeface="+mn-ea"/>
              <a:cs typeface="+mn-cs"/>
            </a:rPr>
            <a:t>コロナ禍を反映した実質的な普通交付税も減となったことにより、</a:t>
          </a:r>
          <a:r>
            <a:rPr lang="ja-JP" altLang="en-US" sz="1050" b="0" i="0" baseline="0">
              <a:solidFill>
                <a:schemeClr val="dk1"/>
              </a:solidFill>
              <a:effectLst/>
              <a:latin typeface="+mn-lt"/>
              <a:ea typeface="+mn-ea"/>
              <a:cs typeface="+mn-cs"/>
            </a:rPr>
            <a:t>分母</a:t>
          </a:r>
          <a:r>
            <a:rPr lang="ja-JP" altLang="ja-JP" sz="1050" b="0" i="0" baseline="0">
              <a:solidFill>
                <a:schemeClr val="dk1"/>
              </a:solidFill>
              <a:effectLst/>
              <a:latin typeface="+mn-lt"/>
              <a:ea typeface="+mn-ea"/>
              <a:cs typeface="+mn-cs"/>
            </a:rPr>
            <a:t>の減少率を</a:t>
          </a:r>
          <a:r>
            <a:rPr lang="ja-JP" altLang="en-US" sz="1050" b="0" i="0" baseline="0">
              <a:solidFill>
                <a:schemeClr val="dk1"/>
              </a:solidFill>
              <a:effectLst/>
              <a:latin typeface="+mn-lt"/>
              <a:ea typeface="+mn-ea"/>
              <a:cs typeface="+mn-cs"/>
            </a:rPr>
            <a:t>分子</a:t>
          </a:r>
          <a:r>
            <a:rPr lang="ja-JP" altLang="ja-JP" sz="1050" b="0" i="0" baseline="0">
              <a:solidFill>
                <a:schemeClr val="dk1"/>
              </a:solidFill>
              <a:effectLst/>
              <a:latin typeface="+mn-lt"/>
              <a:ea typeface="+mn-ea"/>
              <a:cs typeface="+mn-cs"/>
            </a:rPr>
            <a:t>の減少率が上回ったことから、</a:t>
          </a:r>
          <a:r>
            <a:rPr kumimoji="1" lang="ja-JP" altLang="ja-JP" sz="1050">
              <a:solidFill>
                <a:schemeClr val="dk1"/>
              </a:solidFill>
              <a:effectLst/>
              <a:latin typeface="+mn-lt"/>
              <a:ea typeface="+mn-ea"/>
              <a:cs typeface="+mn-cs"/>
            </a:rPr>
            <a:t>前年度当該団体数値と比較すると</a:t>
          </a:r>
          <a:r>
            <a:rPr kumimoji="0" lang="en-US" altLang="ja-JP" sz="1050" b="0" i="0" baseline="0">
              <a:solidFill>
                <a:schemeClr val="dk1"/>
              </a:solidFill>
              <a:effectLst/>
              <a:latin typeface="+mn-lt"/>
              <a:ea typeface="+mn-ea"/>
              <a:cs typeface="+mn-cs"/>
            </a:rPr>
            <a:t>0.4</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上昇</a:t>
          </a:r>
          <a:r>
            <a:rPr lang="ja-JP" altLang="ja-JP" sz="1050" b="0" i="0" baseline="0">
              <a:solidFill>
                <a:schemeClr val="dk1"/>
              </a:solidFill>
              <a:effectLst/>
              <a:latin typeface="+mn-lt"/>
              <a:ea typeface="+mn-ea"/>
              <a:cs typeface="+mn-cs"/>
            </a:rPr>
            <a:t>した。</a:t>
          </a:r>
          <a:endParaRPr lang="ja-JP" altLang="ja-JP" sz="1200">
            <a:effectLst/>
          </a:endParaRPr>
        </a:p>
        <a:p>
          <a:r>
            <a:rPr kumimoji="1" lang="ja-JP" altLang="ja-JP" sz="1050">
              <a:solidFill>
                <a:schemeClr val="dk1"/>
              </a:solidFill>
              <a:effectLst/>
              <a:latin typeface="+mn-lt"/>
              <a:ea typeface="+mn-ea"/>
              <a:cs typeface="+mn-cs"/>
            </a:rPr>
            <a:t>　社会保障の拡大により今後も増加が見込まれるが</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単独事業については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国や県の制度との整合を図るなど</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事業の適正な認定や執行に努める。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100330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153670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153670</xdr:rowOff>
    </xdr:from>
    <xdr:to>
      <xdr:col>11</xdr:col>
      <xdr:colOff>9525</xdr:colOff>
      <xdr:row>56</xdr:row>
      <xdr:rowOff>5080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49530</xdr:rowOff>
    </xdr:from>
    <xdr:to>
      <xdr:col>24</xdr:col>
      <xdr:colOff>76200</xdr:colOff>
      <xdr:row>55</xdr:row>
      <xdr:rowOff>151130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43197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125730</xdr:rowOff>
    </xdr:from>
    <xdr:to>
      <xdr:col>6</xdr:col>
      <xdr:colOff>171450</xdr:colOff>
      <xdr:row>56</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66057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その他の経費は、特別会計に対する繰出金が主なものであり、高齢化の進行に伴い、介護保険事業特別会計、後期高齢者医療事業特別会計に対する繰出金の額は増加基調を継続している。</a:t>
          </a:r>
          <a:r>
            <a:rPr kumimoji="1" lang="ja-JP" altLang="en-US" sz="1000">
              <a:solidFill>
                <a:schemeClr val="dk1"/>
              </a:solidFill>
              <a:effectLst/>
              <a:latin typeface="+mn-lt"/>
              <a:ea typeface="+mn-ea"/>
              <a:cs typeface="+mn-cs"/>
            </a:rPr>
            <a:t>また、</a:t>
          </a:r>
          <a:r>
            <a:rPr lang="ja-JP" altLang="ja-JP" sz="1000" b="0" i="0" baseline="0">
              <a:solidFill>
                <a:schemeClr val="dk1"/>
              </a:solidFill>
              <a:effectLst/>
              <a:latin typeface="+mn-lt"/>
              <a:ea typeface="+mn-ea"/>
              <a:cs typeface="+mn-cs"/>
            </a:rPr>
            <a:t>分母となるコロナ禍を反映した実質的な普通交付税も減</a:t>
          </a:r>
          <a:r>
            <a:rPr lang="ja-JP" altLang="en-US" sz="1000" b="0" i="0" baseline="0">
              <a:solidFill>
                <a:schemeClr val="dk1"/>
              </a:solidFill>
              <a:effectLst/>
              <a:latin typeface="+mn-lt"/>
              <a:ea typeface="+mn-ea"/>
              <a:cs typeface="+mn-cs"/>
            </a:rPr>
            <a:t>により、</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上昇</a:t>
          </a:r>
          <a:r>
            <a:rPr lang="ja-JP" altLang="ja-JP" sz="1000" b="0" i="0" baseline="0">
              <a:solidFill>
                <a:schemeClr val="dk1"/>
              </a:solidFill>
              <a:effectLst/>
              <a:latin typeface="+mn-lt"/>
              <a:ea typeface="+mn-ea"/>
              <a:cs typeface="+mn-cs"/>
            </a:rPr>
            <a:t>し、類似団体平均</a:t>
          </a:r>
          <a:r>
            <a:rPr lang="ja-JP" altLang="en-US" sz="1000" b="0" i="0" baseline="0">
              <a:solidFill>
                <a:schemeClr val="dk1"/>
              </a:solidFill>
              <a:effectLst/>
              <a:latin typeface="+mn-lt"/>
              <a:ea typeface="+mn-ea"/>
              <a:cs typeface="+mn-cs"/>
            </a:rPr>
            <a:t>と同水準となった</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今後も団塊の世代の高齢化に伴い、社会保障経費の財政需要は高まり、繰出金増加が懸念されるため、保健事業や介護予防の充実に努め、普通会計の負担低減を図る。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6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120650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59</xdr:row>
      <xdr:rowOff>95250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933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59</xdr:row>
      <xdr:rowOff>95250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9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lang="ja-JP" altLang="en-US" sz="1100" b="0" i="0" u="none" strike="noStrike" baseline="0">
              <a:solidFill>
                <a:schemeClr val="dk1"/>
              </a:solidFill>
              <a:latin typeface="+mn-lt"/>
              <a:ea typeface="+mn-ea"/>
              <a:cs typeface="+mn-cs"/>
            </a:rPr>
            <a:t>、都市ガス料金の値上げに伴う龍ケ崎地方塵芥処理組合への運営費負担金増により、歳出決算額が増加したことで</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回る水準となった。</a:t>
          </a:r>
          <a:endParaRPr lang="ja-JP" altLang="ja-JP" sz="1400">
            <a:effectLst/>
          </a:endParaRPr>
        </a:p>
        <a:p>
          <a:r>
            <a:rPr kumimoji="1" lang="ja-JP" altLang="ja-JP" sz="1100">
              <a:solidFill>
                <a:schemeClr val="dk1"/>
              </a:solidFill>
              <a:effectLst/>
              <a:latin typeface="+mn-lt"/>
              <a:ea typeface="+mn-ea"/>
              <a:cs typeface="+mn-cs"/>
            </a:rPr>
            <a:t>　今後も補助金等の適正化に努めるととともに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一部事務組合の基金活用等の経営内容精査も行い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負担金の軽減を図り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類似団体平均と同等の水準を目指していく。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266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76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分母となる臨時財政対策債が大きく減少したものの、</a:t>
          </a:r>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年度以降に地方債借入における据置期間を見直したことによる元金償還開始時期の重複のピークが過ぎたことで減少基調が継続し</a:t>
          </a:r>
          <a:r>
            <a:rPr kumimoji="1" lang="ja-JP" altLang="en-US" sz="1050">
              <a:solidFill>
                <a:sysClr val="windowText" lastClr="000000"/>
              </a:solidFill>
              <a:effectLst/>
              <a:latin typeface="+mn-lt"/>
              <a:ea typeface="+mn-ea"/>
              <a:cs typeface="+mn-cs"/>
            </a:rPr>
            <a:t>、既往債の償還も着実に進んだため、前年度から横ばいを維持した。</a:t>
          </a:r>
          <a:endParaRPr lang="ja-JP" altLang="ja-JP" sz="1200">
            <a:solidFill>
              <a:sysClr val="windowText" lastClr="000000"/>
            </a:solidFill>
            <a:effectLst/>
          </a:endParaRPr>
        </a:p>
        <a:p>
          <a:r>
            <a:rPr kumimoji="1" lang="ja-JP" altLang="ja-JP" sz="1050">
              <a:solidFill>
                <a:schemeClr val="dk1"/>
              </a:solidFill>
              <a:effectLst/>
              <a:latin typeface="+mn-lt"/>
              <a:ea typeface="+mn-ea"/>
              <a:cs typeface="+mn-cs"/>
            </a:rPr>
            <a:t>　今後も公共施設等再編・更新需要による</a:t>
          </a:r>
          <a:r>
            <a:rPr kumimoji="1" lang="ja-JP" altLang="en-US" sz="1050">
              <a:solidFill>
                <a:schemeClr val="dk1"/>
              </a:solidFill>
              <a:effectLst/>
              <a:latin typeface="+mn-lt"/>
              <a:ea typeface="+mn-ea"/>
              <a:cs typeface="+mn-cs"/>
            </a:rPr>
            <a:t>地方債活用</a:t>
          </a:r>
          <a:r>
            <a:rPr kumimoji="1" lang="ja-JP" altLang="ja-JP" sz="1050">
              <a:solidFill>
                <a:schemeClr val="dk1"/>
              </a:solidFill>
              <a:effectLst/>
              <a:latin typeface="+mn-lt"/>
              <a:ea typeface="+mn-ea"/>
              <a:cs typeface="+mn-cs"/>
            </a:rPr>
            <a:t>が予定さ</a:t>
          </a:r>
          <a:r>
            <a:rPr kumimoji="1" lang="ja-JP" altLang="en-US" sz="1050">
              <a:solidFill>
                <a:schemeClr val="dk1"/>
              </a:solidFill>
              <a:effectLst/>
              <a:latin typeface="+mn-lt"/>
              <a:ea typeface="+mn-ea"/>
              <a:cs typeface="+mn-cs"/>
            </a:rPr>
            <a:t>れるが、</a:t>
          </a:r>
          <a:r>
            <a:rPr kumimoji="1" lang="ja-JP" altLang="ja-JP" sz="1050">
              <a:solidFill>
                <a:schemeClr val="dk1"/>
              </a:solidFill>
              <a:effectLst/>
              <a:latin typeface="+mn-lt"/>
              <a:ea typeface="+mn-ea"/>
              <a:cs typeface="+mn-cs"/>
            </a:rPr>
            <a:t>既往債の借換のほか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新規投資事業の総量・年度間調整を行い</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新規借入額が起債償還額を超過しないよう</a:t>
          </a:r>
          <a:r>
            <a:rPr kumimoji="1" lang="ja-JP" altLang="en-US" sz="1050">
              <a:solidFill>
                <a:schemeClr val="dk1"/>
              </a:solidFill>
              <a:effectLst/>
              <a:latin typeface="+mn-lt"/>
              <a:ea typeface="+mn-ea"/>
              <a:cs typeface="+mn-cs"/>
            </a:rPr>
            <a:t>、公債費水準の適正化</a:t>
          </a:r>
          <a:r>
            <a:rPr kumimoji="1" lang="ja-JP" altLang="ja-JP" sz="1050">
              <a:solidFill>
                <a:schemeClr val="dk1"/>
              </a:solidFill>
              <a:effectLst/>
              <a:latin typeface="+mn-lt"/>
              <a:ea typeface="+mn-ea"/>
              <a:cs typeface="+mn-cs"/>
            </a:rPr>
            <a:t>に努め</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133858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486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77</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公債費以外の経常収支比率は、分母となる臨時財政対策債が大きく減少した</a:t>
          </a:r>
          <a:r>
            <a:rPr kumimoji="1" lang="ja-JP" altLang="en-US" sz="900">
              <a:solidFill>
                <a:schemeClr val="dk1"/>
              </a:solidFill>
              <a:effectLst/>
              <a:latin typeface="+mn-lt"/>
              <a:ea typeface="+mn-ea"/>
              <a:cs typeface="+mn-cs"/>
            </a:rPr>
            <a:t>こと</a:t>
          </a:r>
          <a:r>
            <a:rPr kumimoji="1" lang="ja-JP" altLang="ja-JP" sz="900">
              <a:solidFill>
                <a:schemeClr val="dk1"/>
              </a:solidFill>
              <a:effectLst/>
              <a:latin typeface="+mn-lt"/>
              <a:ea typeface="+mn-ea"/>
              <a:cs typeface="+mn-cs"/>
            </a:rPr>
            <a:t>により、前年度と比較して</a:t>
          </a:r>
          <a:r>
            <a:rPr kumimoji="1" lang="en-US" altLang="ja-JP" sz="900">
              <a:solidFill>
                <a:schemeClr val="dk1"/>
              </a:solidFill>
              <a:effectLst/>
              <a:latin typeface="+mn-lt"/>
              <a:ea typeface="+mn-ea"/>
              <a:cs typeface="+mn-cs"/>
            </a:rPr>
            <a:t>5.8</a:t>
          </a:r>
          <a:r>
            <a:rPr kumimoji="1" lang="ja-JP" altLang="ja-JP" sz="900">
              <a:solidFill>
                <a:schemeClr val="dk1"/>
              </a:solidFill>
              <a:effectLst/>
              <a:latin typeface="+mn-lt"/>
              <a:ea typeface="+mn-ea"/>
              <a:cs typeface="+mn-cs"/>
            </a:rPr>
            <a:t>ポイントと大幅に</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a:t>
          </a:r>
          <a:r>
            <a:rPr kumimoji="1" lang="ja-JP" altLang="en-US" sz="900">
              <a:solidFill>
                <a:schemeClr val="dk1"/>
              </a:solidFill>
              <a:effectLst/>
              <a:latin typeface="+mn-lt"/>
              <a:ea typeface="+mn-ea"/>
              <a:cs typeface="+mn-cs"/>
            </a:rPr>
            <a:t>た。また、物件費については、</a:t>
          </a:r>
          <a:r>
            <a:rPr lang="ja-JP" altLang="ja-JP" sz="900" b="0" i="0" baseline="0">
              <a:solidFill>
                <a:schemeClr val="dk1"/>
              </a:solidFill>
              <a:effectLst/>
              <a:latin typeface="+mn-lt"/>
              <a:ea typeface="+mn-ea"/>
              <a:cs typeface="+mn-cs"/>
            </a:rPr>
            <a:t>エネルギーコストの上昇に伴う物価高騰の影響に</a:t>
          </a:r>
          <a:r>
            <a:rPr lang="ja-JP" altLang="en-US" sz="900" b="0" i="0" baseline="0">
              <a:solidFill>
                <a:schemeClr val="dk1"/>
              </a:solidFill>
              <a:effectLst/>
              <a:latin typeface="+mn-lt"/>
              <a:ea typeface="+mn-ea"/>
              <a:cs typeface="+mn-cs"/>
            </a:rPr>
            <a:t>伴う</a:t>
          </a:r>
          <a:r>
            <a:rPr lang="ja-JP" altLang="ja-JP" sz="900" b="0" i="0" baseline="0">
              <a:solidFill>
                <a:schemeClr val="dk1"/>
              </a:solidFill>
              <a:effectLst/>
              <a:latin typeface="+mn-lt"/>
              <a:ea typeface="+mn-ea"/>
              <a:cs typeface="+mn-cs"/>
            </a:rPr>
            <a:t>公共施設の光熱費や学校給食食材費などが上昇し</a:t>
          </a:r>
          <a:r>
            <a:rPr lang="ja-JP" altLang="en-US" sz="900" b="0" i="0" baseline="0">
              <a:solidFill>
                <a:schemeClr val="dk1"/>
              </a:solidFill>
              <a:effectLst/>
              <a:latin typeface="+mn-lt"/>
              <a:ea typeface="+mn-ea"/>
              <a:cs typeface="+mn-cs"/>
            </a:rPr>
            <a:t>たこと、補助費等については、</a:t>
          </a:r>
          <a:r>
            <a:rPr lang="ja-JP" altLang="ja-JP" sz="900" b="0" i="0" baseline="0">
              <a:solidFill>
                <a:schemeClr val="dk1"/>
              </a:solidFill>
              <a:effectLst/>
              <a:latin typeface="+mn-lt"/>
              <a:ea typeface="+mn-ea"/>
              <a:cs typeface="+mn-cs"/>
            </a:rPr>
            <a:t>都市ガス料金の値上げに伴う龍ケ崎</a:t>
          </a:r>
          <a:r>
            <a:rPr lang="ja-JP" altLang="en-US" sz="900" b="0" i="0" baseline="0">
              <a:solidFill>
                <a:schemeClr val="dk1"/>
              </a:solidFill>
              <a:effectLst/>
              <a:latin typeface="+mn-lt"/>
              <a:ea typeface="+mn-ea"/>
              <a:cs typeface="+mn-cs"/>
            </a:rPr>
            <a:t>地方</a:t>
          </a:r>
          <a:r>
            <a:rPr lang="ja-JP" altLang="ja-JP" sz="900" b="0" i="0" baseline="0">
              <a:solidFill>
                <a:schemeClr val="dk1"/>
              </a:solidFill>
              <a:effectLst/>
              <a:latin typeface="+mn-lt"/>
              <a:ea typeface="+mn-ea"/>
              <a:cs typeface="+mn-cs"/>
            </a:rPr>
            <a:t>塵芥処理組合への運営費負担金増により</a:t>
          </a:r>
          <a:r>
            <a:rPr lang="ja-JP" altLang="en-US" sz="900" b="0" i="0" baseline="0">
              <a:solidFill>
                <a:schemeClr val="dk1"/>
              </a:solidFill>
              <a:effectLst/>
              <a:latin typeface="+mn-lt"/>
              <a:ea typeface="+mn-ea"/>
              <a:cs typeface="+mn-cs"/>
            </a:rPr>
            <a:t>、類似団体の上昇幅を上回り、類似団体内順位は下落した。</a:t>
          </a:r>
          <a:endParaRPr lang="en-US" altLang="ja-JP" sz="900" b="0" i="0" baseline="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社会保障関係費の増が見込まれることから市税の徴収率向上に向けた取組</a:t>
          </a:r>
          <a:r>
            <a:rPr kumimoji="1" lang="ja-JP" altLang="en-US" sz="900">
              <a:solidFill>
                <a:schemeClr val="dk1"/>
              </a:solidFill>
              <a:effectLst/>
              <a:latin typeface="+mn-lt"/>
              <a:ea typeface="+mn-ea"/>
              <a:cs typeface="+mn-cs"/>
            </a:rPr>
            <a:t>み</a:t>
          </a:r>
          <a:r>
            <a:rPr kumimoji="1" lang="ja-JP" altLang="ja-JP" sz="900">
              <a:solidFill>
                <a:schemeClr val="dk1"/>
              </a:solidFill>
              <a:effectLst/>
              <a:latin typeface="+mn-lt"/>
              <a:ea typeface="+mn-ea"/>
              <a:cs typeface="+mn-cs"/>
            </a:rPr>
            <a:t>など</a:t>
          </a:r>
          <a:r>
            <a:rPr kumimoji="1" lang="ja-JP" altLang="en-US" sz="900">
              <a:solidFill>
                <a:schemeClr val="dk1"/>
              </a:solidFill>
              <a:effectLst/>
              <a:latin typeface="+mn-lt"/>
              <a:ea typeface="+mn-ea"/>
              <a:cs typeface="+mn-cs"/>
            </a:rPr>
            <a:t>財源確保に努め、経常経費の見直しと削減を徹底する。</a:t>
          </a:r>
          <a:endParaRPr lang="en-US" altLang="ja-JP" sz="900" b="0" i="0" baseline="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76</xdr:row>
      <xdr:rowOff>46989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45720"/>
          <a:ext cx="8382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76</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457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121286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886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121286</xdr:rowOff>
    </xdr:from>
    <xdr:to>
      <xdr:col>69</xdr:col>
      <xdr:colOff>92075</xdr:colOff>
      <xdr:row>76</xdr:row>
      <xdr:rowOff>155575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514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70486</xdr:rowOff>
    </xdr:from>
    <xdr:to>
      <xdr:col>69</xdr:col>
      <xdr:colOff>142875</xdr:colOff>
      <xdr:row>77</xdr:row>
      <xdr:rowOff>636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10812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104775</xdr:rowOff>
    </xdr:from>
    <xdr:to>
      <xdr:col>65</xdr:col>
      <xdr:colOff>53975</xdr:colOff>
      <xdr:row>77</xdr:row>
      <xdr:rowOff>34925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19702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126133</xdr:rowOff>
    </xdr:from>
    <xdr:to>
      <xdr:col>29</xdr:col>
      <xdr:colOff>127000</xdr:colOff>
      <xdr:row>18</xdr:row>
      <xdr:rowOff>127491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59858"/>
          <a:ext cx="647700" cy="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126133</xdr:rowOff>
    </xdr:from>
    <xdr:to>
      <xdr:col>26</xdr:col>
      <xdr:colOff>50800</xdr:colOff>
      <xdr:row>18</xdr:row>
      <xdr:rowOff>127876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59858"/>
          <a:ext cx="698500" cy="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127876</xdr:rowOff>
    </xdr:from>
    <xdr:to>
      <xdr:col>22</xdr:col>
      <xdr:colOff>114300</xdr:colOff>
      <xdr:row>18</xdr:row>
      <xdr:rowOff>147879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61601"/>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138749</xdr:rowOff>
    </xdr:from>
    <xdr:to>
      <xdr:col>18</xdr:col>
      <xdr:colOff>177800</xdr:colOff>
      <xdr:row>18</xdr:row>
      <xdr:rowOff>147879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72474"/>
          <a:ext cx="698500" cy="9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76690</xdr:rowOff>
    </xdr:from>
    <xdr:to>
      <xdr:col>29</xdr:col>
      <xdr:colOff>177800</xdr:colOff>
      <xdr:row>19</xdr:row>
      <xdr:rowOff>6841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10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48767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8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75333</xdr:rowOff>
    </xdr:from>
    <xdr:to>
      <xdr:col>26</xdr:col>
      <xdr:colOff>101600</xdr:colOff>
      <xdr:row>19</xdr:row>
      <xdr:rowOff>5483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0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161710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95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77076</xdr:rowOff>
    </xdr:from>
    <xdr:to>
      <xdr:col>22</xdr:col>
      <xdr:colOff>165100</xdr:colOff>
      <xdr:row>19</xdr:row>
      <xdr:rowOff>7226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1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163453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9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97079</xdr:rowOff>
    </xdr:from>
    <xdr:to>
      <xdr:col>19</xdr:col>
      <xdr:colOff>38100</xdr:colOff>
      <xdr:row>19</xdr:row>
      <xdr:rowOff>27229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3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1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87949</xdr:rowOff>
    </xdr:from>
    <xdr:to>
      <xdr:col>15</xdr:col>
      <xdr:colOff>101600</xdr:colOff>
      <xdr:row>19</xdr:row>
      <xdr:rowOff>18099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2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2876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54893</xdr:rowOff>
    </xdr:from>
    <xdr:to>
      <xdr:col>29</xdr:col>
      <xdr:colOff>127000</xdr:colOff>
      <xdr:row>36</xdr:row>
      <xdr:rowOff>72952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08143"/>
          <a:ext cx="6477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32620</xdr:rowOff>
    </xdr:from>
    <xdr:to>
      <xdr:col>26</xdr:col>
      <xdr:colOff>50800</xdr:colOff>
      <xdr:row>36</xdr:row>
      <xdr:rowOff>54893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985870"/>
          <a:ext cx="698500" cy="2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10871</xdr:rowOff>
    </xdr:from>
    <xdr:to>
      <xdr:col>22</xdr:col>
      <xdr:colOff>114300</xdr:colOff>
      <xdr:row>36</xdr:row>
      <xdr:rowOff>32620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964121"/>
          <a:ext cx="698500" cy="2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10871</xdr:rowOff>
    </xdr:from>
    <xdr:to>
      <xdr:col>18</xdr:col>
      <xdr:colOff>177800</xdr:colOff>
      <xdr:row>36</xdr:row>
      <xdr:rowOff>13680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964121"/>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22152</xdr:rowOff>
    </xdr:from>
    <xdr:to>
      <xdr:col>29</xdr:col>
      <xdr:colOff>177800</xdr:colOff>
      <xdr:row>36</xdr:row>
      <xdr:rowOff>123752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7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337129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4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4093</xdr:rowOff>
    </xdr:from>
    <xdr:to>
      <xdr:col>26</xdr:col>
      <xdr:colOff>101600</xdr:colOff>
      <xdr:row>36</xdr:row>
      <xdr:rowOff>105693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5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90470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4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324720</xdr:rowOff>
    </xdr:from>
    <xdr:to>
      <xdr:col>22</xdr:col>
      <xdr:colOff>165100</xdr:colOff>
      <xdr:row>36</xdr:row>
      <xdr:rowOff>83420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3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68197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2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302971</xdr:rowOff>
    </xdr:from>
    <xdr:to>
      <xdr:col>19</xdr:col>
      <xdr:colOff>38100</xdr:colOff>
      <xdr:row>36</xdr:row>
      <xdr:rowOff>61671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46448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305780</xdr:rowOff>
    </xdr:from>
    <xdr:to>
      <xdr:col>15</xdr:col>
      <xdr:colOff>101600</xdr:colOff>
      <xdr:row>36</xdr:row>
      <xdr:rowOff>64480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1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49257</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75,813
73,338
78.59
31,224,289
29,252,004
1,784,471
15,815,515
21,962,939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104781</xdr:rowOff>
    </xdr:from>
    <xdr:to>
      <xdr:col>24</xdr:col>
      <xdr:colOff>63500</xdr:colOff>
      <xdr:row>37</xdr:row>
      <xdr:rowOff>105524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48431"/>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104343</xdr:rowOff>
    </xdr:from>
    <xdr:to>
      <xdr:col>19</xdr:col>
      <xdr:colOff>177800</xdr:colOff>
      <xdr:row>37</xdr:row>
      <xdr:rowOff>104781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47993"/>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104343</xdr:rowOff>
    </xdr:from>
    <xdr:to>
      <xdr:col>15</xdr:col>
      <xdr:colOff>50800</xdr:colOff>
      <xdr:row>37</xdr:row>
      <xdr:rowOff>131337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7993"/>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116878</xdr:rowOff>
    </xdr:from>
    <xdr:to>
      <xdr:col>10</xdr:col>
      <xdr:colOff>114300</xdr:colOff>
      <xdr:row>37</xdr:row>
      <xdr:rowOff>131337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6052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54724</xdr:rowOff>
    </xdr:from>
    <xdr:to>
      <xdr:col>24</xdr:col>
      <xdr:colOff>114300</xdr:colOff>
      <xdr:row>37</xdr:row>
      <xdr:rowOff>156324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33151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53981</xdr:rowOff>
    </xdr:from>
    <xdr:to>
      <xdr:col>20</xdr:col>
      <xdr:colOff>38100</xdr:colOff>
      <xdr:row>37</xdr:row>
      <xdr:rowOff>155581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53543</xdr:rowOff>
    </xdr:from>
    <xdr:to>
      <xdr:col>15</xdr:col>
      <xdr:colOff>101600</xdr:colOff>
      <xdr:row>37</xdr:row>
      <xdr:rowOff>155143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146270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80537</xdr:rowOff>
    </xdr:from>
    <xdr:to>
      <xdr:col>10</xdr:col>
      <xdr:colOff>165100</xdr:colOff>
      <xdr:row>38</xdr:row>
      <xdr:rowOff>10687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66078</xdr:rowOff>
    </xdr:from>
    <xdr:to>
      <xdr:col>6</xdr:col>
      <xdr:colOff>38100</xdr:colOff>
      <xdr:row>37</xdr:row>
      <xdr:rowOff>167678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158805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146939</xdr:rowOff>
    </xdr:from>
    <xdr:to>
      <xdr:col>24</xdr:col>
      <xdr:colOff>63500</xdr:colOff>
      <xdr:row>57</xdr:row>
      <xdr:rowOff>158173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9589"/>
          <a:ext cx="8382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158173</xdr:rowOff>
    </xdr:from>
    <xdr:to>
      <xdr:col>19</xdr:col>
      <xdr:colOff>177800</xdr:colOff>
      <xdr:row>57</xdr:row>
      <xdr:rowOff>165575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30823"/>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165575</xdr:rowOff>
    </xdr:from>
    <xdr:to>
      <xdr:col>15</xdr:col>
      <xdr:colOff>50800</xdr:colOff>
      <xdr:row>58</xdr:row>
      <xdr:rowOff>95384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8225"/>
          <a:ext cx="889000" cy="10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95384</xdr:rowOff>
    </xdr:from>
    <xdr:to>
      <xdr:col>10</xdr:col>
      <xdr:colOff>114300</xdr:colOff>
      <xdr:row>58</xdr:row>
      <xdr:rowOff>111768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9484"/>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96139</xdr:rowOff>
    </xdr:from>
    <xdr:to>
      <xdr:col>24</xdr:col>
      <xdr:colOff>114300</xdr:colOff>
      <xdr:row>58</xdr:row>
      <xdr:rowOff>26289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107373</xdr:rowOff>
    </xdr:from>
    <xdr:to>
      <xdr:col>20</xdr:col>
      <xdr:colOff>38100</xdr:colOff>
      <xdr:row>58</xdr:row>
      <xdr:rowOff>37523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28650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114775</xdr:rowOff>
    </xdr:from>
    <xdr:to>
      <xdr:col>15</xdr:col>
      <xdr:colOff>101600</xdr:colOff>
      <xdr:row>58</xdr:row>
      <xdr:rowOff>44925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44584</xdr:rowOff>
    </xdr:from>
    <xdr:to>
      <xdr:col>10</xdr:col>
      <xdr:colOff>165100</xdr:colOff>
      <xdr:row>58</xdr:row>
      <xdr:rowOff>146184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137311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60968</xdr:rowOff>
    </xdr:from>
    <xdr:to>
      <xdr:col>6</xdr:col>
      <xdr:colOff>38100</xdr:colOff>
      <xdr:row>58</xdr:row>
      <xdr:rowOff>162568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153695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103772</xdr:rowOff>
    </xdr:from>
    <xdr:to>
      <xdr:col>24</xdr:col>
      <xdr:colOff>63500</xdr:colOff>
      <xdr:row>78</xdr:row>
      <xdr:rowOff>117602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6872"/>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117602</xdr:rowOff>
    </xdr:from>
    <xdr:to>
      <xdr:col>19</xdr:col>
      <xdr:colOff>177800</xdr:colOff>
      <xdr:row>78</xdr:row>
      <xdr:rowOff>119811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0702"/>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119811</xdr:rowOff>
    </xdr:from>
    <xdr:to>
      <xdr:col>15</xdr:col>
      <xdr:colOff>50800</xdr:colOff>
      <xdr:row>78</xdr:row>
      <xdr:rowOff>124727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2911"/>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124727</xdr:rowOff>
    </xdr:from>
    <xdr:to>
      <xdr:col>10</xdr:col>
      <xdr:colOff>114300</xdr:colOff>
      <xdr:row>78</xdr:row>
      <xdr:rowOff>134404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7827"/>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52972</xdr:rowOff>
    </xdr:from>
    <xdr:to>
      <xdr:col>24</xdr:col>
      <xdr:colOff>114300</xdr:colOff>
      <xdr:row>78</xdr:row>
      <xdr:rowOff>154572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66802</xdr:rowOff>
    </xdr:from>
    <xdr:to>
      <xdr:col>20</xdr:col>
      <xdr:colOff>38100</xdr:colOff>
      <xdr:row>78</xdr:row>
      <xdr:rowOff>168402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159529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69011</xdr:rowOff>
    </xdr:from>
    <xdr:to>
      <xdr:col>15</xdr:col>
      <xdr:colOff>101600</xdr:colOff>
      <xdr:row>78</xdr:row>
      <xdr:rowOff>170611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161738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73927</xdr:rowOff>
    </xdr:from>
    <xdr:to>
      <xdr:col>10</xdr:col>
      <xdr:colOff>165100</xdr:colOff>
      <xdr:row>79</xdr:row>
      <xdr:rowOff>4077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166654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83604</xdr:rowOff>
    </xdr:from>
    <xdr:to>
      <xdr:col>6</xdr:col>
      <xdr:colOff>38100</xdr:colOff>
      <xdr:row>79</xdr:row>
      <xdr:rowOff>13754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52332</xdr:rowOff>
    </xdr:from>
    <xdr:to>
      <xdr:col>24</xdr:col>
      <xdr:colOff>63500</xdr:colOff>
      <xdr:row>97</xdr:row>
      <xdr:rowOff>10269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11532"/>
          <a:ext cx="8382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52332</xdr:rowOff>
    </xdr:from>
    <xdr:to>
      <xdr:col>19</xdr:col>
      <xdr:colOff>177800</xdr:colOff>
      <xdr:row>97</xdr:row>
      <xdr:rowOff>130839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11532"/>
          <a:ext cx="889000" cy="24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130839</xdr:rowOff>
    </xdr:from>
    <xdr:to>
      <xdr:col>15</xdr:col>
      <xdr:colOff>50800</xdr:colOff>
      <xdr:row>97</xdr:row>
      <xdr:rowOff>161592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61489"/>
          <a:ext cx="889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161592</xdr:rowOff>
    </xdr:from>
    <xdr:to>
      <xdr:col>10</xdr:col>
      <xdr:colOff>114300</xdr:colOff>
      <xdr:row>98</xdr:row>
      <xdr:rowOff>22254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92242"/>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130919</xdr:rowOff>
    </xdr:from>
    <xdr:to>
      <xdr:col>24</xdr:col>
      <xdr:colOff>114300</xdr:colOff>
      <xdr:row>97</xdr:row>
      <xdr:rowOff>61069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109346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1532</xdr:rowOff>
    </xdr:from>
    <xdr:to>
      <xdr:col>20</xdr:col>
      <xdr:colOff>38100</xdr:colOff>
      <xdr:row>96</xdr:row>
      <xdr:rowOff>103132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94259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80039</xdr:rowOff>
    </xdr:from>
    <xdr:to>
      <xdr:col>15</xdr:col>
      <xdr:colOff>101600</xdr:colOff>
      <xdr:row>98</xdr:row>
      <xdr:rowOff>10189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110792</xdr:rowOff>
    </xdr:from>
    <xdr:to>
      <xdr:col>10</xdr:col>
      <xdr:colOff>165100</xdr:colOff>
      <xdr:row>98</xdr:row>
      <xdr:rowOff>40942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4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32069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142904</xdr:rowOff>
    </xdr:from>
    <xdr:to>
      <xdr:col>6</xdr:col>
      <xdr:colOff>38100</xdr:colOff>
      <xdr:row>98</xdr:row>
      <xdr:rowOff>73054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64181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91825</xdr:rowOff>
    </xdr:from>
    <xdr:to>
      <xdr:col>55</xdr:col>
      <xdr:colOff>0</xdr:colOff>
      <xdr:row>38</xdr:row>
      <xdr:rowOff>71458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35475"/>
          <a:ext cx="838200" cy="15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61628</xdr:rowOff>
    </xdr:from>
    <xdr:to>
      <xdr:col>50</xdr:col>
      <xdr:colOff>114300</xdr:colOff>
      <xdr:row>38</xdr:row>
      <xdr:rowOff>71458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76578"/>
          <a:ext cx="889000" cy="120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61628</xdr:rowOff>
    </xdr:from>
    <xdr:to>
      <xdr:col>45</xdr:col>
      <xdr:colOff>177800</xdr:colOff>
      <xdr:row>38</xdr:row>
      <xdr:rowOff>167001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76578"/>
          <a:ext cx="889000" cy="130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167001</xdr:rowOff>
    </xdr:from>
    <xdr:to>
      <xdr:col>41</xdr:col>
      <xdr:colOff>50800</xdr:colOff>
      <xdr:row>39</xdr:row>
      <xdr:rowOff>28786</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82101"/>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56968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41025</xdr:rowOff>
    </xdr:from>
    <xdr:to>
      <xdr:col>55</xdr:col>
      <xdr:colOff>50800</xdr:colOff>
      <xdr:row>37</xdr:row>
      <xdr:rowOff>142625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63902</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3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20658</xdr:rowOff>
    </xdr:from>
    <xdr:to>
      <xdr:col>50</xdr:col>
      <xdr:colOff>165100</xdr:colOff>
      <xdr:row>38</xdr:row>
      <xdr:rowOff>122258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113385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10828</xdr:rowOff>
    </xdr:from>
    <xdr:to>
      <xdr:col>46</xdr:col>
      <xdr:colOff>38100</xdr:colOff>
      <xdr:row>31</xdr:row>
      <xdr:rowOff>112428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128955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116201</xdr:rowOff>
    </xdr:from>
    <xdr:to>
      <xdr:col>41</xdr:col>
      <xdr:colOff>101600</xdr:colOff>
      <xdr:row>39</xdr:row>
      <xdr:rowOff>46351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37478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149436</xdr:rowOff>
    </xdr:from>
    <xdr:to>
      <xdr:col>36</xdr:col>
      <xdr:colOff>165100</xdr:colOff>
      <xdr:row>39</xdr:row>
      <xdr:rowOff>79586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70713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132210</xdr:rowOff>
    </xdr:from>
    <xdr:to>
      <xdr:col>55</xdr:col>
      <xdr:colOff>0</xdr:colOff>
      <xdr:row>57</xdr:row>
      <xdr:rowOff>135486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04860"/>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132210</xdr:rowOff>
    </xdr:from>
    <xdr:to>
      <xdr:col>50</xdr:col>
      <xdr:colOff>114300</xdr:colOff>
      <xdr:row>58</xdr:row>
      <xdr:rowOff>10046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04860"/>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10046</xdr:rowOff>
    </xdr:from>
    <xdr:to>
      <xdr:col>45</xdr:col>
      <xdr:colOff>177800</xdr:colOff>
      <xdr:row>58</xdr:row>
      <xdr:rowOff>12797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54146"/>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12797</xdr:rowOff>
    </xdr:from>
    <xdr:to>
      <xdr:col>41</xdr:col>
      <xdr:colOff>50800</xdr:colOff>
      <xdr:row>58</xdr:row>
      <xdr:rowOff>43688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56897"/>
          <a:ext cx="8890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84686</xdr:rowOff>
    </xdr:from>
    <xdr:to>
      <xdr:col>55</xdr:col>
      <xdr:colOff>50800</xdr:colOff>
      <xdr:row>58</xdr:row>
      <xdr:rowOff>14836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63113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81410</xdr:rowOff>
    </xdr:from>
    <xdr:to>
      <xdr:col>50</xdr:col>
      <xdr:colOff>165100</xdr:colOff>
      <xdr:row>58</xdr:row>
      <xdr:rowOff>11560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130696</xdr:rowOff>
    </xdr:from>
    <xdr:to>
      <xdr:col>46</xdr:col>
      <xdr:colOff>38100</xdr:colOff>
      <xdr:row>58</xdr:row>
      <xdr:rowOff>60846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51973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133447</xdr:rowOff>
    </xdr:from>
    <xdr:to>
      <xdr:col>41</xdr:col>
      <xdr:colOff>101600</xdr:colOff>
      <xdr:row>58</xdr:row>
      <xdr:rowOff>63597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54724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164338</xdr:rowOff>
    </xdr:from>
    <xdr:to>
      <xdr:col>36</xdr:col>
      <xdr:colOff>165100</xdr:colOff>
      <xdr:row>58</xdr:row>
      <xdr:rowOff>94488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85615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52527</xdr:rowOff>
    </xdr:from>
    <xdr:to>
      <xdr:col>55</xdr:col>
      <xdr:colOff>0</xdr:colOff>
      <xdr:row>78</xdr:row>
      <xdr:rowOff>117514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25627"/>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52527</xdr:rowOff>
    </xdr:from>
    <xdr:to>
      <xdr:col>50</xdr:col>
      <xdr:colOff>114300</xdr:colOff>
      <xdr:row>78</xdr:row>
      <xdr:rowOff>162040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25627"/>
          <a:ext cx="889000" cy="10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142239</xdr:rowOff>
    </xdr:from>
    <xdr:to>
      <xdr:col>45</xdr:col>
      <xdr:colOff>177800</xdr:colOff>
      <xdr:row>78</xdr:row>
      <xdr:rowOff>162040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15339"/>
          <a:ext cx="8890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135737</xdr:rowOff>
    </xdr:from>
    <xdr:to>
      <xdr:col>41</xdr:col>
      <xdr:colOff>50800</xdr:colOff>
      <xdr:row>78</xdr:row>
      <xdr:rowOff>142239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08837"/>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66714</xdr:rowOff>
    </xdr:from>
    <xdr:to>
      <xdr:col>55</xdr:col>
      <xdr:colOff>50800</xdr:colOff>
      <xdr:row>78</xdr:row>
      <xdr:rowOff>168314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1727</xdr:rowOff>
    </xdr:from>
    <xdr:to>
      <xdr:col>50</xdr:col>
      <xdr:colOff>165100</xdr:colOff>
      <xdr:row>78</xdr:row>
      <xdr:rowOff>103327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119854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111240</xdr:rowOff>
    </xdr:from>
    <xdr:to>
      <xdr:col>46</xdr:col>
      <xdr:colOff>38100</xdr:colOff>
      <xdr:row>79</xdr:row>
      <xdr:rowOff>41390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32517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91439</xdr:rowOff>
    </xdr:from>
    <xdr:to>
      <xdr:col>41</xdr:col>
      <xdr:colOff>101600</xdr:colOff>
      <xdr:row>79</xdr:row>
      <xdr:rowOff>21589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12716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5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84937</xdr:rowOff>
    </xdr:from>
    <xdr:to>
      <xdr:col>36</xdr:col>
      <xdr:colOff>165100</xdr:colOff>
      <xdr:row>79</xdr:row>
      <xdr:rowOff>15087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6214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137846</xdr:rowOff>
    </xdr:from>
    <xdr:to>
      <xdr:col>55</xdr:col>
      <xdr:colOff>0</xdr:colOff>
      <xdr:row>98</xdr:row>
      <xdr:rowOff>69417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68496"/>
          <a:ext cx="838200" cy="1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153085</xdr:rowOff>
    </xdr:from>
    <xdr:to>
      <xdr:col>50</xdr:col>
      <xdr:colOff>114300</xdr:colOff>
      <xdr:row>98</xdr:row>
      <xdr:rowOff>69417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83735"/>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153085</xdr:rowOff>
    </xdr:from>
    <xdr:to>
      <xdr:col>45</xdr:col>
      <xdr:colOff>177800</xdr:colOff>
      <xdr:row>97</xdr:row>
      <xdr:rowOff>167793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83735"/>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167793</xdr:rowOff>
    </xdr:from>
    <xdr:to>
      <xdr:col>41</xdr:col>
      <xdr:colOff>50800</xdr:colOff>
      <xdr:row>98</xdr:row>
      <xdr:rowOff>48882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98443"/>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87046</xdr:rowOff>
    </xdr:from>
    <xdr:to>
      <xdr:col>55</xdr:col>
      <xdr:colOff>50800</xdr:colOff>
      <xdr:row>98</xdr:row>
      <xdr:rowOff>17196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65473</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18617</xdr:rowOff>
    </xdr:from>
    <xdr:to>
      <xdr:col>50</xdr:col>
      <xdr:colOff>165100</xdr:colOff>
      <xdr:row>98</xdr:row>
      <xdr:rowOff>120217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111344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102285</xdr:rowOff>
    </xdr:from>
    <xdr:to>
      <xdr:col>46</xdr:col>
      <xdr:colOff>38100</xdr:colOff>
      <xdr:row>98</xdr:row>
      <xdr:rowOff>32435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23562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2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116993</xdr:rowOff>
    </xdr:from>
    <xdr:to>
      <xdr:col>41</xdr:col>
      <xdr:colOff>101600</xdr:colOff>
      <xdr:row>98</xdr:row>
      <xdr:rowOff>47143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38270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169532</xdr:rowOff>
    </xdr:from>
    <xdr:to>
      <xdr:col>36</xdr:col>
      <xdr:colOff>165100</xdr:colOff>
      <xdr:row>98</xdr:row>
      <xdr:rowOff>99682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90809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139426</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139426</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88626</xdr:rowOff>
    </xdr:from>
    <xdr:to>
      <xdr:col>72</xdr:col>
      <xdr:colOff>38100</xdr:colOff>
      <xdr:row>39</xdr:row>
      <xdr:rowOff>18776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9903</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146659</xdr:rowOff>
    </xdr:from>
    <xdr:to>
      <xdr:col>85</xdr:col>
      <xdr:colOff>127000</xdr:colOff>
      <xdr:row>76</xdr:row>
      <xdr:rowOff>162280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76859"/>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133783</xdr:rowOff>
    </xdr:from>
    <xdr:to>
      <xdr:col>81</xdr:col>
      <xdr:colOff>50800</xdr:colOff>
      <xdr:row>76</xdr:row>
      <xdr:rowOff>146659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163983"/>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128905</xdr:rowOff>
    </xdr:from>
    <xdr:to>
      <xdr:col>76</xdr:col>
      <xdr:colOff>114300</xdr:colOff>
      <xdr:row>76</xdr:row>
      <xdr:rowOff>133783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591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125552</xdr:rowOff>
    </xdr:from>
    <xdr:to>
      <xdr:col>71</xdr:col>
      <xdr:colOff>177800</xdr:colOff>
      <xdr:row>76</xdr:row>
      <xdr:rowOff>128905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557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111480</xdr:rowOff>
    </xdr:from>
    <xdr:to>
      <xdr:col>85</xdr:col>
      <xdr:colOff>177800</xdr:colOff>
      <xdr:row>77</xdr:row>
      <xdr:rowOff>41630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89907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95859</xdr:rowOff>
    </xdr:from>
    <xdr:to>
      <xdr:col>81</xdr:col>
      <xdr:colOff>101600</xdr:colOff>
      <xdr:row>77</xdr:row>
      <xdr:rowOff>26009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17136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82983</xdr:rowOff>
    </xdr:from>
    <xdr:to>
      <xdr:col>76</xdr:col>
      <xdr:colOff>165100</xdr:colOff>
      <xdr:row>77</xdr:row>
      <xdr:rowOff>13133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4260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78105</xdr:rowOff>
    </xdr:from>
    <xdr:to>
      <xdr:col>72</xdr:col>
      <xdr:colOff>38100</xdr:colOff>
      <xdr:row>77</xdr:row>
      <xdr:rowOff>8255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170832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74752</xdr:rowOff>
    </xdr:from>
    <xdr:to>
      <xdr:col>67</xdr:col>
      <xdr:colOff>101600</xdr:colOff>
      <xdr:row>77</xdr:row>
      <xdr:rowOff>4902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167479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26670</xdr:rowOff>
    </xdr:from>
    <xdr:to>
      <xdr:col>85</xdr:col>
      <xdr:colOff>127000</xdr:colOff>
      <xdr:row>98</xdr:row>
      <xdr:rowOff>131229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28770"/>
          <a:ext cx="838200" cy="10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131229</xdr:rowOff>
    </xdr:from>
    <xdr:to>
      <xdr:col>81</xdr:col>
      <xdr:colOff>50800</xdr:colOff>
      <xdr:row>98</xdr:row>
      <xdr:rowOff>153493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3329"/>
          <a:ext cx="889000" cy="2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153493</xdr:rowOff>
    </xdr:from>
    <xdr:to>
      <xdr:col>76</xdr:col>
      <xdr:colOff>114300</xdr:colOff>
      <xdr:row>99</xdr:row>
      <xdr:rowOff>15442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55593"/>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15442</xdr:rowOff>
    </xdr:from>
    <xdr:to>
      <xdr:col>71</xdr:col>
      <xdr:colOff>177800</xdr:colOff>
      <xdr:row>99</xdr:row>
      <xdr:rowOff>17196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88992"/>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147320</xdr:rowOff>
    </xdr:from>
    <xdr:to>
      <xdr:col>85</xdr:col>
      <xdr:colOff>177800</xdr:colOff>
      <xdr:row>98</xdr:row>
      <xdr:rowOff>77470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125747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80429</xdr:rowOff>
    </xdr:from>
    <xdr:to>
      <xdr:col>81</xdr:col>
      <xdr:colOff>101600</xdr:colOff>
      <xdr:row>99</xdr:row>
      <xdr:rowOff>10579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1706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102693</xdr:rowOff>
    </xdr:from>
    <xdr:to>
      <xdr:col>76</xdr:col>
      <xdr:colOff>165100</xdr:colOff>
      <xdr:row>99</xdr:row>
      <xdr:rowOff>32843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23970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136092</xdr:rowOff>
    </xdr:from>
    <xdr:to>
      <xdr:col>72</xdr:col>
      <xdr:colOff>38100</xdr:colOff>
      <xdr:row>99</xdr:row>
      <xdr:rowOff>66242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57369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3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137846</xdr:rowOff>
    </xdr:from>
    <xdr:to>
      <xdr:col>67</xdr:col>
      <xdr:colOff>101600</xdr:colOff>
      <xdr:row>99</xdr:row>
      <xdr:rowOff>67996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59123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3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96266</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2816"/>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96266</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8281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97409</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395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45466</xdr:rowOff>
    </xdr:from>
    <xdr:to>
      <xdr:col>112</xdr:col>
      <xdr:colOff>38100</xdr:colOff>
      <xdr:row>39</xdr:row>
      <xdr:rowOff>147066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138193</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46609</xdr:rowOff>
    </xdr:from>
    <xdr:to>
      <xdr:col>98</xdr:col>
      <xdr:colOff>38100</xdr:colOff>
      <xdr:row>39</xdr:row>
      <xdr:rowOff>148209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139336</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34811</xdr:rowOff>
    </xdr:from>
    <xdr:to>
      <xdr:col>116</xdr:col>
      <xdr:colOff>63500</xdr:colOff>
      <xdr:row>59</xdr:row>
      <xdr:rowOff>35458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0361"/>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34010</xdr:rowOff>
    </xdr:from>
    <xdr:to>
      <xdr:col>111</xdr:col>
      <xdr:colOff>177800</xdr:colOff>
      <xdr:row>59</xdr:row>
      <xdr:rowOff>34811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49560"/>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34010</xdr:rowOff>
    </xdr:from>
    <xdr:to>
      <xdr:col>107</xdr:col>
      <xdr:colOff>50800</xdr:colOff>
      <xdr:row>59</xdr:row>
      <xdr:rowOff>34392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4956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34392</xdr:rowOff>
    </xdr:from>
    <xdr:to>
      <xdr:col>102</xdr:col>
      <xdr:colOff>114300</xdr:colOff>
      <xdr:row>59</xdr:row>
      <xdr:rowOff>37173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4994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156108</xdr:rowOff>
    </xdr:from>
    <xdr:to>
      <xdr:col>116</xdr:col>
      <xdr:colOff>114300</xdr:colOff>
      <xdr:row>59</xdr:row>
      <xdr:rowOff>86258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71035</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155461</xdr:rowOff>
    </xdr:from>
    <xdr:to>
      <xdr:col>112</xdr:col>
      <xdr:colOff>38100</xdr:colOff>
      <xdr:row>59</xdr:row>
      <xdr:rowOff>85611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76738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9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154660</xdr:rowOff>
    </xdr:from>
    <xdr:to>
      <xdr:col>107</xdr:col>
      <xdr:colOff>101600</xdr:colOff>
      <xdr:row>59</xdr:row>
      <xdr:rowOff>84810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75937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155042</xdr:rowOff>
    </xdr:from>
    <xdr:to>
      <xdr:col>102</xdr:col>
      <xdr:colOff>165100</xdr:colOff>
      <xdr:row>59</xdr:row>
      <xdr:rowOff>85192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76319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157823</xdr:rowOff>
    </xdr:from>
    <xdr:to>
      <xdr:col>98</xdr:col>
      <xdr:colOff>38100</xdr:colOff>
      <xdr:row>59</xdr:row>
      <xdr:rowOff>87973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79100</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120955</xdr:rowOff>
    </xdr:from>
    <xdr:to>
      <xdr:col>116</xdr:col>
      <xdr:colOff>63500</xdr:colOff>
      <xdr:row>77</xdr:row>
      <xdr:rowOff>150346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2260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150346</xdr:rowOff>
    </xdr:from>
    <xdr:to>
      <xdr:col>111</xdr:col>
      <xdr:colOff>177800</xdr:colOff>
      <xdr:row>77</xdr:row>
      <xdr:rowOff>154885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35199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163833</xdr:rowOff>
    </xdr:from>
    <xdr:to>
      <xdr:col>107</xdr:col>
      <xdr:colOff>50800</xdr:colOff>
      <xdr:row>77</xdr:row>
      <xdr:rowOff>154885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194033"/>
          <a:ext cx="889000" cy="1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163833</xdr:rowOff>
    </xdr:from>
    <xdr:to>
      <xdr:col>102</xdr:col>
      <xdr:colOff>114300</xdr:colOff>
      <xdr:row>77</xdr:row>
      <xdr:rowOff>18314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94033"/>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70155</xdr:rowOff>
    </xdr:from>
    <xdr:to>
      <xdr:col>116</xdr:col>
      <xdr:colOff>114300</xdr:colOff>
      <xdr:row>78</xdr:row>
      <xdr:rowOff>305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48582</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2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99546</xdr:rowOff>
    </xdr:from>
    <xdr:to>
      <xdr:col>112</xdr:col>
      <xdr:colOff>38100</xdr:colOff>
      <xdr:row>78</xdr:row>
      <xdr:rowOff>29696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20823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104085</xdr:rowOff>
    </xdr:from>
    <xdr:to>
      <xdr:col>107</xdr:col>
      <xdr:colOff>101600</xdr:colOff>
      <xdr:row>78</xdr:row>
      <xdr:rowOff>34235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3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25362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113033</xdr:rowOff>
    </xdr:from>
    <xdr:to>
      <xdr:col>102</xdr:col>
      <xdr:colOff>165100</xdr:colOff>
      <xdr:row>77</xdr:row>
      <xdr:rowOff>43183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34310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138964</xdr:rowOff>
    </xdr:from>
    <xdr:to>
      <xdr:col>98</xdr:col>
      <xdr:colOff>38100</xdr:colOff>
      <xdr:row>77</xdr:row>
      <xdr:rowOff>69114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60241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年度の歳出決算総額は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市民一人当たり</a:t>
          </a:r>
          <a:r>
            <a:rPr lang="en-US" altLang="ja-JP" sz="1100">
              <a:solidFill>
                <a:schemeClr val="dk1"/>
              </a:solidFill>
              <a:effectLst/>
              <a:latin typeface="+mn-lt"/>
              <a:ea typeface="+mn-ea"/>
              <a:cs typeface="+mn-cs"/>
            </a:rPr>
            <a:t>385,844</a:t>
          </a:r>
          <a:r>
            <a:rPr lang="ja-JP" altLang="ja-JP" sz="1100">
              <a:solidFill>
                <a:schemeClr val="dk1"/>
              </a:solidFill>
              <a:effectLst/>
              <a:latin typeface="+mn-lt"/>
              <a:ea typeface="+mn-ea"/>
              <a:cs typeface="+mn-cs"/>
            </a:rPr>
            <a:t>円であり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10,789</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いるが、補助費等</a:t>
          </a:r>
          <a:r>
            <a:rPr lang="ja-JP" altLang="ja-JP" sz="1100">
              <a:solidFill>
                <a:schemeClr val="dk1"/>
              </a:solidFill>
              <a:effectLst/>
              <a:latin typeface="+mn-lt"/>
              <a:ea typeface="+mn-ea"/>
              <a:cs typeface="+mn-cs"/>
            </a:rPr>
            <a:t>を除き類似団体平均より各歳出とも下回って</a:t>
          </a:r>
          <a:r>
            <a:rPr lang="ja-JP" altLang="en-US" sz="1100">
              <a:solidFill>
                <a:schemeClr val="dk1"/>
              </a:solidFill>
              <a:effectLst/>
              <a:latin typeface="+mn-lt"/>
              <a:ea typeface="+mn-ea"/>
              <a:cs typeface="+mn-cs"/>
            </a:rPr>
            <a:t>おり、効率的に執行していると言える。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主な構成項目である扶助費は</a:t>
          </a:r>
          <a:r>
            <a:rPr lang="ja-JP" altLang="en-US" sz="1100">
              <a:solidFill>
                <a:schemeClr val="dk1"/>
              </a:solidFill>
              <a:effectLst/>
              <a:latin typeface="+mn-lt"/>
              <a:ea typeface="+mn-ea"/>
              <a:cs typeface="+mn-cs"/>
            </a:rPr>
            <a:t>、</a:t>
          </a:r>
          <a:r>
            <a:rPr lang="ja-JP" altLang="en-US" sz="1100" b="0" i="0" u="none" strike="noStrike" baseline="0">
              <a:solidFill>
                <a:schemeClr val="dk1"/>
              </a:solidFill>
              <a:latin typeface="+mn-lt"/>
              <a:ea typeface="+mn-ea"/>
              <a:cs typeface="+mn-cs"/>
            </a:rPr>
            <a:t>新型コロナウイルス感染症対策として実施した各種給付金の規模縮小により、減となった。</a:t>
          </a:r>
          <a:r>
            <a:rPr lang="ja-JP" altLang="en-US" sz="1100">
              <a:solidFill>
                <a:schemeClr val="dk1"/>
              </a:solidFill>
              <a:effectLst/>
              <a:latin typeface="+mn-lt"/>
              <a:ea typeface="+mn-ea"/>
              <a:cs typeface="+mn-cs"/>
            </a:rPr>
            <a:t>人件費は</a:t>
          </a:r>
          <a:r>
            <a:rPr lang="ja-JP" altLang="en-US" sz="1100" b="0" i="0" u="none" strike="noStrike" baseline="0">
              <a:solidFill>
                <a:schemeClr val="dk1"/>
              </a:solidFill>
              <a:latin typeface="+mn-lt"/>
              <a:ea typeface="+mn-ea"/>
              <a:cs typeface="+mn-cs"/>
            </a:rPr>
            <a:t>令和</a:t>
          </a:r>
          <a:r>
            <a:rPr lang="en-US" altLang="ja-JP" sz="1100" b="0" i="0" u="none" strike="noStrike" baseline="0">
              <a:solidFill>
                <a:schemeClr val="dk1"/>
              </a:solidFill>
              <a:latin typeface="+mn-lt"/>
              <a:ea typeface="+mn-ea"/>
              <a:cs typeface="+mn-cs"/>
            </a:rPr>
            <a:t>3</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12</a:t>
          </a:r>
          <a:r>
            <a:rPr lang="ja-JP" altLang="en-US" sz="1100" b="0" i="0" u="none" strike="noStrike" baseline="0">
              <a:solidFill>
                <a:schemeClr val="dk1"/>
              </a:solidFill>
              <a:latin typeface="+mn-lt"/>
              <a:ea typeface="+mn-ea"/>
              <a:cs typeface="+mn-cs"/>
            </a:rPr>
            <a:t>月期末手当引下げ相当分を、令和</a:t>
          </a:r>
          <a:r>
            <a:rPr lang="en-US" altLang="ja-JP" sz="1100" b="0" i="0" u="none" strike="noStrike" baseline="0">
              <a:solidFill>
                <a:schemeClr val="dk1"/>
              </a:solidFill>
              <a:latin typeface="+mn-lt"/>
              <a:ea typeface="+mn-ea"/>
              <a:cs typeface="+mn-cs"/>
            </a:rPr>
            <a:t>4</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6</a:t>
          </a:r>
          <a:r>
            <a:rPr lang="ja-JP" altLang="en-US" sz="1100" b="0" i="0" u="none" strike="noStrike" baseline="0">
              <a:solidFill>
                <a:schemeClr val="dk1"/>
              </a:solidFill>
              <a:latin typeface="+mn-lt"/>
              <a:ea typeface="+mn-ea"/>
              <a:cs typeface="+mn-cs"/>
            </a:rPr>
            <a:t>月期末手当にて調整したため、減少した。補助費等は、</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年度の新型コロナウイルス感染症対策などに係る国県支出金の超過交付分</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3,200</a:t>
          </a:r>
          <a:r>
            <a:rPr lang="ja-JP" altLang="ja-JP" sz="1100" b="0" i="0" baseline="0">
              <a:solidFill>
                <a:schemeClr val="dk1"/>
              </a:solidFill>
              <a:effectLst/>
              <a:latin typeface="+mn-lt"/>
              <a:ea typeface="+mn-ea"/>
              <a:cs typeface="+mn-cs"/>
            </a:rPr>
            <a:t>万円を返還したことにより、歳出決算額が増加したことで</a:t>
          </a:r>
          <a:r>
            <a:rPr kumimoji="1" lang="ja-JP" altLang="ja-JP" sz="1100">
              <a:solidFill>
                <a:schemeClr val="dk1"/>
              </a:solidFill>
              <a:effectLst/>
              <a:latin typeface="+mn-lt"/>
              <a:ea typeface="+mn-ea"/>
              <a:cs typeface="+mn-cs"/>
            </a:rPr>
            <a:t>前年度により</a:t>
          </a:r>
          <a:r>
            <a:rPr kumimoji="1" lang="en-US" altLang="ja-JP" sz="1100">
              <a:solidFill>
                <a:schemeClr val="dk1"/>
              </a:solidFill>
              <a:effectLst/>
              <a:latin typeface="+mn-lt"/>
              <a:ea typeface="+mn-ea"/>
              <a:cs typeface="+mn-cs"/>
            </a:rPr>
            <a:t>13,879</a:t>
          </a:r>
          <a:r>
            <a:rPr kumimoji="1" lang="ja-JP" altLang="en-US" sz="1100">
              <a:solidFill>
                <a:schemeClr val="dk1"/>
              </a:solidFill>
              <a:effectLst/>
              <a:latin typeface="+mn-lt"/>
              <a:ea typeface="+mn-ea"/>
              <a:cs typeface="+mn-cs"/>
            </a:rPr>
            <a:t>円増加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類似団体平均を上回る水準となった。</a:t>
          </a:r>
          <a:r>
            <a:rPr kumimoji="1" lang="ja-JP" altLang="en-US" sz="1100">
              <a:solidFill>
                <a:schemeClr val="dk1"/>
              </a:solidFill>
              <a:effectLst/>
              <a:latin typeface="+mn-lt"/>
              <a:ea typeface="+mn-ea"/>
              <a:cs typeface="+mn-cs"/>
            </a:rPr>
            <a:t>積立金については、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類似団体平均から大きく下回る状況が続いている一方</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年度は令和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年度決算剰余金や土地売払収入を原資に積立てを行ったことから、前年度より</a:t>
          </a:r>
          <a:r>
            <a:rPr lang="en-US" altLang="ja-JP" sz="1100">
              <a:solidFill>
                <a:schemeClr val="dk1"/>
              </a:solidFill>
              <a:effectLst/>
              <a:latin typeface="+mn-lt"/>
              <a:ea typeface="+mn-ea"/>
              <a:cs typeface="+mn-cs"/>
            </a:rPr>
            <a:t>8,233</a:t>
          </a:r>
          <a:r>
            <a:rPr lang="ja-JP" altLang="en-US" sz="1100">
              <a:solidFill>
                <a:schemeClr val="dk1"/>
              </a:solidFill>
              <a:effectLst/>
              <a:latin typeface="+mn-lt"/>
              <a:ea typeface="+mn-ea"/>
              <a:cs typeface="+mn-cs"/>
            </a:rPr>
            <a:t>円増加し、積立金残高比率も</a:t>
          </a:r>
          <a:r>
            <a:rPr lang="ja-JP" altLang="ja-JP" sz="1100">
              <a:solidFill>
                <a:schemeClr val="dk1"/>
              </a:solidFill>
              <a:effectLst/>
              <a:latin typeface="+mn-lt"/>
              <a:ea typeface="+mn-ea"/>
              <a:cs typeface="+mn-cs"/>
            </a:rPr>
            <a:t>市条例に定める</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％を上回る</a:t>
          </a:r>
          <a:r>
            <a:rPr lang="en-US" altLang="ja-JP" sz="1100">
              <a:solidFill>
                <a:schemeClr val="dk1"/>
              </a:solidFill>
              <a:effectLst/>
              <a:latin typeface="+mn-lt"/>
              <a:ea typeface="+mn-ea"/>
              <a:cs typeface="+mn-cs"/>
            </a:rPr>
            <a:t>42.8</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った。普通建設事業費（うち更新整備）については、前年度より</a:t>
          </a:r>
          <a:r>
            <a:rPr lang="en-US" altLang="ja-JP" sz="1100">
              <a:solidFill>
                <a:schemeClr val="dk1"/>
              </a:solidFill>
              <a:effectLst/>
              <a:latin typeface="+mn-lt"/>
              <a:ea typeface="+mn-ea"/>
              <a:cs typeface="+mn-cs"/>
            </a:rPr>
            <a:t>8,112</a:t>
          </a:r>
          <a:r>
            <a:rPr lang="ja-JP" altLang="en-US" sz="1100">
              <a:solidFill>
                <a:schemeClr val="dk1"/>
              </a:solidFill>
              <a:effectLst/>
              <a:latin typeface="+mn-lt"/>
              <a:ea typeface="+mn-ea"/>
              <a:cs typeface="+mn-cs"/>
            </a:rPr>
            <a:t>円増加しており、今後も</a:t>
          </a:r>
          <a:r>
            <a:rPr lang="ja-JP" altLang="en-US" sz="1100" b="0" i="0" u="none" strike="noStrike" baseline="0">
              <a:solidFill>
                <a:schemeClr val="dk1"/>
              </a:solidFill>
              <a:effectLst/>
              <a:latin typeface="+mn-lt"/>
              <a:ea typeface="+mn-ea"/>
              <a:cs typeface="+mn-cs"/>
            </a:rPr>
            <a:t>、</a:t>
          </a:r>
          <a:r>
            <a:rPr lang="ja-JP" altLang="en-US" sz="1100" b="0" i="0" u="none" strike="noStrike" baseline="0">
              <a:solidFill>
                <a:schemeClr val="dk1"/>
              </a:solidFill>
              <a:latin typeface="+mn-lt"/>
              <a:ea typeface="+mn-ea"/>
              <a:cs typeface="+mn-cs"/>
            </a:rPr>
            <a:t>施設の老朽化に伴う公共施設更新の財政需要が予測され、将来世代に過度の負担を強いることがないよう、公共資産等の形成と地方債現在高等の双方に留意しながら事業を進めていく。</a:t>
          </a:r>
          <a:r>
            <a:rPr lang="ja-JP" altLang="ja-JP" sz="1100">
              <a:solidFill>
                <a:schemeClr val="dk1"/>
              </a:solidFill>
              <a:effectLst/>
              <a:latin typeface="+mn-lt"/>
              <a:ea typeface="+mn-ea"/>
              <a:cs typeface="+mn-cs"/>
            </a:rPr>
            <a:t>公債費は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年度以降の地方債借入における据置期間の見直しに伴う元金償還開始時期の重複がピークを過ぎたことで減少に転じてはいるものの</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新規投資事業の総量・年度間調整を行い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新規借入額が起債償還額を超過しないよう</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適正な管理に努めていく。</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75,813
73,338
78.59
31,224,289
29,252,004
1,784,471
15,815,515
21,962,939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37744</xdr:rowOff>
    </xdr:from>
    <xdr:to>
      <xdr:col>24</xdr:col>
      <xdr:colOff>63500</xdr:colOff>
      <xdr:row>36</xdr:row>
      <xdr:rowOff>66548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09944"/>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xdr:rowOff>
    </xdr:from>
    <xdr:to>
      <xdr:col>19</xdr:col>
      <xdr:colOff>177800</xdr:colOff>
      <xdr:row>36</xdr:row>
      <xdr:rowOff>37744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891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16713</xdr:rowOff>
    </xdr:from>
    <xdr:to>
      <xdr:col>15</xdr:col>
      <xdr:colOff>50800</xdr:colOff>
      <xdr:row>36</xdr:row>
      <xdr:rowOff>62890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8891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48717</xdr:rowOff>
    </xdr:from>
    <xdr:to>
      <xdr:col>10</xdr:col>
      <xdr:colOff>114300</xdr:colOff>
      <xdr:row>36</xdr:row>
      <xdr:rowOff>62890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091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xdr:rowOff>
    </xdr:from>
    <xdr:to>
      <xdr:col>24</xdr:col>
      <xdr:colOff>114300</xdr:colOff>
      <xdr:row>36</xdr:row>
      <xdr:rowOff>117348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165625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158394</xdr:rowOff>
    </xdr:from>
    <xdr:to>
      <xdr:col>20</xdr:col>
      <xdr:colOff>38100</xdr:colOff>
      <xdr:row>36</xdr:row>
      <xdr:rowOff>88544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79671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137363</xdr:rowOff>
    </xdr:from>
    <xdr:to>
      <xdr:col>15</xdr:col>
      <xdr:colOff>101600</xdr:colOff>
      <xdr:row>36</xdr:row>
      <xdr:rowOff>67513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58640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12090</xdr:rowOff>
    </xdr:from>
    <xdr:to>
      <xdr:col>10</xdr:col>
      <xdr:colOff>165100</xdr:colOff>
      <xdr:row>36</xdr:row>
      <xdr:rowOff>113690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104817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169367</xdr:rowOff>
    </xdr:from>
    <xdr:to>
      <xdr:col>6</xdr:col>
      <xdr:colOff>38100</xdr:colOff>
      <xdr:row>36</xdr:row>
      <xdr:rowOff>99517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90644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139753</xdr:rowOff>
    </xdr:from>
    <xdr:to>
      <xdr:col>24</xdr:col>
      <xdr:colOff>63500</xdr:colOff>
      <xdr:row>56</xdr:row>
      <xdr:rowOff>164732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40953"/>
          <a:ext cx="8382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84737</xdr:rowOff>
    </xdr:from>
    <xdr:to>
      <xdr:col>19</xdr:col>
      <xdr:colOff>177800</xdr:colOff>
      <xdr:row>56</xdr:row>
      <xdr:rowOff>164732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00137"/>
          <a:ext cx="889000" cy="76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84737</xdr:rowOff>
    </xdr:from>
    <xdr:to>
      <xdr:col>15</xdr:col>
      <xdr:colOff>50800</xdr:colOff>
      <xdr:row>56</xdr:row>
      <xdr:rowOff>170988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00137"/>
          <a:ext cx="889000" cy="77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170988</xdr:rowOff>
    </xdr:from>
    <xdr:to>
      <xdr:col>10</xdr:col>
      <xdr:colOff>114300</xdr:colOff>
      <xdr:row>57</xdr:row>
      <xdr:rowOff>40404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72188"/>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88953</xdr:rowOff>
    </xdr:from>
    <xdr:to>
      <xdr:col>24</xdr:col>
      <xdr:colOff>114300</xdr:colOff>
      <xdr:row>57</xdr:row>
      <xdr:rowOff>19103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67380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113932</xdr:rowOff>
    </xdr:from>
    <xdr:to>
      <xdr:col>20</xdr:col>
      <xdr:colOff>38100</xdr:colOff>
      <xdr:row>57</xdr:row>
      <xdr:rowOff>44082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35209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33937</xdr:rowOff>
    </xdr:from>
    <xdr:to>
      <xdr:col>15</xdr:col>
      <xdr:colOff>101600</xdr:colOff>
      <xdr:row>52</xdr:row>
      <xdr:rowOff>135537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126664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4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120188</xdr:rowOff>
    </xdr:from>
    <xdr:to>
      <xdr:col>10</xdr:col>
      <xdr:colOff>165100</xdr:colOff>
      <xdr:row>57</xdr:row>
      <xdr:rowOff>50338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66865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9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161054</xdr:rowOff>
    </xdr:from>
    <xdr:to>
      <xdr:col>6</xdr:col>
      <xdr:colOff>38100</xdr:colOff>
      <xdr:row>57</xdr:row>
      <xdr:rowOff>91204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82331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149416</xdr:rowOff>
    </xdr:from>
    <xdr:to>
      <xdr:col>24</xdr:col>
      <xdr:colOff>63500</xdr:colOff>
      <xdr:row>76</xdr:row>
      <xdr:rowOff>170507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79616"/>
          <a:ext cx="8382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149416</xdr:rowOff>
    </xdr:from>
    <xdr:to>
      <xdr:col>19</xdr:col>
      <xdr:colOff>177800</xdr:colOff>
      <xdr:row>77</xdr:row>
      <xdr:rowOff>162392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9616"/>
          <a:ext cx="889000" cy="18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162392</xdr:rowOff>
    </xdr:from>
    <xdr:to>
      <xdr:col>15</xdr:col>
      <xdr:colOff>50800</xdr:colOff>
      <xdr:row>78</xdr:row>
      <xdr:rowOff>41883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404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41883</xdr:rowOff>
    </xdr:from>
    <xdr:to>
      <xdr:col>10</xdr:col>
      <xdr:colOff>114300</xdr:colOff>
      <xdr:row>78</xdr:row>
      <xdr:rowOff>64216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4983"/>
          <a:ext cx="889000" cy="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119707</xdr:rowOff>
    </xdr:from>
    <xdr:to>
      <xdr:col>24</xdr:col>
      <xdr:colOff>114300</xdr:colOff>
      <xdr:row>77</xdr:row>
      <xdr:rowOff>49857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98134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98616</xdr:rowOff>
    </xdr:from>
    <xdr:to>
      <xdr:col>20</xdr:col>
      <xdr:colOff>38100</xdr:colOff>
      <xdr:row>77</xdr:row>
      <xdr:rowOff>28766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19893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111592</xdr:rowOff>
    </xdr:from>
    <xdr:to>
      <xdr:col>15</xdr:col>
      <xdr:colOff>101600</xdr:colOff>
      <xdr:row>78</xdr:row>
      <xdr:rowOff>41742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32869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162533</xdr:rowOff>
    </xdr:from>
    <xdr:to>
      <xdr:col>10</xdr:col>
      <xdr:colOff>165100</xdr:colOff>
      <xdr:row>78</xdr:row>
      <xdr:rowOff>92683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83810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13416</xdr:rowOff>
    </xdr:from>
    <xdr:to>
      <xdr:col>6</xdr:col>
      <xdr:colOff>38100</xdr:colOff>
      <xdr:row>78</xdr:row>
      <xdr:rowOff>115016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106143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12860</xdr:rowOff>
    </xdr:from>
    <xdr:to>
      <xdr:col>24</xdr:col>
      <xdr:colOff>63500</xdr:colOff>
      <xdr:row>99</xdr:row>
      <xdr:rowOff>37374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86410"/>
          <a:ext cx="8382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37374</xdr:rowOff>
    </xdr:from>
    <xdr:to>
      <xdr:col>19</xdr:col>
      <xdr:colOff>177800</xdr:colOff>
      <xdr:row>99</xdr:row>
      <xdr:rowOff>59951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10924"/>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59951</xdr:rowOff>
    </xdr:from>
    <xdr:to>
      <xdr:col>15</xdr:col>
      <xdr:colOff>50800</xdr:colOff>
      <xdr:row>99</xdr:row>
      <xdr:rowOff>156431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33501"/>
          <a:ext cx="889000" cy="9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152468</xdr:rowOff>
    </xdr:from>
    <xdr:to>
      <xdr:col>10</xdr:col>
      <xdr:colOff>114300</xdr:colOff>
      <xdr:row>99</xdr:row>
      <xdr:rowOff>156431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126018"/>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133510</xdr:rowOff>
    </xdr:from>
    <xdr:to>
      <xdr:col>24</xdr:col>
      <xdr:colOff>114300</xdr:colOff>
      <xdr:row>99</xdr:row>
      <xdr:rowOff>63660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111937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158024</xdr:rowOff>
    </xdr:from>
    <xdr:to>
      <xdr:col>20</xdr:col>
      <xdr:colOff>38100</xdr:colOff>
      <xdr:row>99</xdr:row>
      <xdr:rowOff>88174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79301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9151</xdr:rowOff>
    </xdr:from>
    <xdr:to>
      <xdr:col>15</xdr:col>
      <xdr:colOff>101600</xdr:colOff>
      <xdr:row>99</xdr:row>
      <xdr:rowOff>110751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101878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105631</xdr:rowOff>
    </xdr:from>
    <xdr:to>
      <xdr:col>10</xdr:col>
      <xdr:colOff>165100</xdr:colOff>
      <xdr:row>100</xdr:row>
      <xdr:rowOff>35781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26908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7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101668</xdr:rowOff>
    </xdr:from>
    <xdr:to>
      <xdr:col>6</xdr:col>
      <xdr:colOff>38100</xdr:colOff>
      <xdr:row>100</xdr:row>
      <xdr:rowOff>31818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22945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104267</xdr:rowOff>
    </xdr:from>
    <xdr:to>
      <xdr:col>55</xdr:col>
      <xdr:colOff>0</xdr:colOff>
      <xdr:row>38</xdr:row>
      <xdr:rowOff>133985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19367"/>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104267</xdr:rowOff>
    </xdr:from>
    <xdr:to>
      <xdr:col>50</xdr:col>
      <xdr:colOff>114300</xdr:colOff>
      <xdr:row>38</xdr:row>
      <xdr:rowOff>148844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1936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105791</xdr:rowOff>
    </xdr:from>
    <xdr:to>
      <xdr:col>45</xdr:col>
      <xdr:colOff>177800</xdr:colOff>
      <xdr:row>38</xdr:row>
      <xdr:rowOff>148844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089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105791</xdr:rowOff>
    </xdr:from>
    <xdr:to>
      <xdr:col>41</xdr:col>
      <xdr:colOff>50800</xdr:colOff>
      <xdr:row>38</xdr:row>
      <xdr:rowOff>152654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2089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169562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53467</xdr:rowOff>
    </xdr:from>
    <xdr:to>
      <xdr:col>50</xdr:col>
      <xdr:colOff>165100</xdr:colOff>
      <xdr:row>38</xdr:row>
      <xdr:rowOff>155067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146194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54991</xdr:rowOff>
    </xdr:from>
    <xdr:to>
      <xdr:col>41</xdr:col>
      <xdr:colOff>101600</xdr:colOff>
      <xdr:row>38</xdr:row>
      <xdr:rowOff>156591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147718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101854</xdr:rowOff>
    </xdr:from>
    <xdr:to>
      <xdr:col>36</xdr:col>
      <xdr:colOff>165100</xdr:colOff>
      <xdr:row>39</xdr:row>
      <xdr:rowOff>32004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23131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100019</xdr:rowOff>
    </xdr:from>
    <xdr:to>
      <xdr:col>55</xdr:col>
      <xdr:colOff>0</xdr:colOff>
      <xdr:row>58</xdr:row>
      <xdr:rowOff>103639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411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96342</xdr:rowOff>
    </xdr:from>
    <xdr:to>
      <xdr:col>50</xdr:col>
      <xdr:colOff>114300</xdr:colOff>
      <xdr:row>58</xdr:row>
      <xdr:rowOff>100019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0442"/>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96342</xdr:rowOff>
    </xdr:from>
    <xdr:to>
      <xdr:col>45</xdr:col>
      <xdr:colOff>177800</xdr:colOff>
      <xdr:row>58</xdr:row>
      <xdr:rowOff>97180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044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97180</xdr:rowOff>
    </xdr:from>
    <xdr:to>
      <xdr:col>41</xdr:col>
      <xdr:colOff>50800</xdr:colOff>
      <xdr:row>58</xdr:row>
      <xdr:rowOff>114173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1280"/>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52839</xdr:rowOff>
    </xdr:from>
    <xdr:to>
      <xdr:col>55</xdr:col>
      <xdr:colOff>50800</xdr:colOff>
      <xdr:row>58</xdr:row>
      <xdr:rowOff>154439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49219</xdr:rowOff>
    </xdr:from>
    <xdr:to>
      <xdr:col>50</xdr:col>
      <xdr:colOff>165100</xdr:colOff>
      <xdr:row>58</xdr:row>
      <xdr:rowOff>150819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141946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45542</xdr:rowOff>
    </xdr:from>
    <xdr:to>
      <xdr:col>46</xdr:col>
      <xdr:colOff>38100</xdr:colOff>
      <xdr:row>58</xdr:row>
      <xdr:rowOff>147142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163669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6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46380</xdr:rowOff>
    </xdr:from>
    <xdr:to>
      <xdr:col>41</xdr:col>
      <xdr:colOff>101600</xdr:colOff>
      <xdr:row>58</xdr:row>
      <xdr:rowOff>147980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164507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7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63373</xdr:rowOff>
    </xdr:from>
    <xdr:to>
      <xdr:col>36</xdr:col>
      <xdr:colOff>165100</xdr:colOff>
      <xdr:row>58</xdr:row>
      <xdr:rowOff>164973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156100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26276</xdr:rowOff>
    </xdr:from>
    <xdr:to>
      <xdr:col>55</xdr:col>
      <xdr:colOff>0</xdr:colOff>
      <xdr:row>78</xdr:row>
      <xdr:rowOff>75006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99376"/>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26657</xdr:rowOff>
    </xdr:from>
    <xdr:to>
      <xdr:col>50</xdr:col>
      <xdr:colOff>114300</xdr:colOff>
      <xdr:row>78</xdr:row>
      <xdr:rowOff>75006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99757"/>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26657</xdr:rowOff>
    </xdr:from>
    <xdr:to>
      <xdr:col>45</xdr:col>
      <xdr:colOff>177800</xdr:colOff>
      <xdr:row>78</xdr:row>
      <xdr:rowOff>107468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99757"/>
          <a:ext cx="8890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85674</xdr:rowOff>
    </xdr:from>
    <xdr:to>
      <xdr:col>41</xdr:col>
      <xdr:colOff>50800</xdr:colOff>
      <xdr:row>78</xdr:row>
      <xdr:rowOff>107468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58774"/>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146926</xdr:rowOff>
    </xdr:from>
    <xdr:to>
      <xdr:col>55</xdr:col>
      <xdr:colOff>50800</xdr:colOff>
      <xdr:row>78</xdr:row>
      <xdr:rowOff>77076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125353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24206</xdr:rowOff>
    </xdr:from>
    <xdr:to>
      <xdr:col>50</xdr:col>
      <xdr:colOff>165100</xdr:colOff>
      <xdr:row>78</xdr:row>
      <xdr:rowOff>125806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116933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147307</xdr:rowOff>
    </xdr:from>
    <xdr:to>
      <xdr:col>46</xdr:col>
      <xdr:colOff>38100</xdr:colOff>
      <xdr:row>78</xdr:row>
      <xdr:rowOff>77457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68584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56668</xdr:rowOff>
    </xdr:from>
    <xdr:to>
      <xdr:col>41</xdr:col>
      <xdr:colOff>101600</xdr:colOff>
      <xdr:row>78</xdr:row>
      <xdr:rowOff>158268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149395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34874</xdr:rowOff>
    </xdr:from>
    <xdr:to>
      <xdr:col>36</xdr:col>
      <xdr:colOff>165100</xdr:colOff>
      <xdr:row>78</xdr:row>
      <xdr:rowOff>136474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127601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135813</xdr:rowOff>
    </xdr:from>
    <xdr:to>
      <xdr:col>55</xdr:col>
      <xdr:colOff>0</xdr:colOff>
      <xdr:row>99</xdr:row>
      <xdr:rowOff>58319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37913"/>
          <a:ext cx="838200" cy="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36798</xdr:rowOff>
    </xdr:from>
    <xdr:to>
      <xdr:col>50</xdr:col>
      <xdr:colOff>114300</xdr:colOff>
      <xdr:row>99</xdr:row>
      <xdr:rowOff>58319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10348"/>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36798</xdr:rowOff>
    </xdr:from>
    <xdr:to>
      <xdr:col>45</xdr:col>
      <xdr:colOff>177800</xdr:colOff>
      <xdr:row>99</xdr:row>
      <xdr:rowOff>63658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10348"/>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63658</xdr:rowOff>
    </xdr:from>
    <xdr:to>
      <xdr:col>41</xdr:col>
      <xdr:colOff>50800</xdr:colOff>
      <xdr:row>99</xdr:row>
      <xdr:rowOff>66108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37208"/>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85013</xdr:rowOff>
    </xdr:from>
    <xdr:to>
      <xdr:col>55</xdr:col>
      <xdr:colOff>50800</xdr:colOff>
      <xdr:row>99</xdr:row>
      <xdr:rowOff>15163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63440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7519</xdr:rowOff>
    </xdr:from>
    <xdr:to>
      <xdr:col>50</xdr:col>
      <xdr:colOff>165100</xdr:colOff>
      <xdr:row>99</xdr:row>
      <xdr:rowOff>109119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100246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157448</xdr:rowOff>
    </xdr:from>
    <xdr:to>
      <xdr:col>46</xdr:col>
      <xdr:colOff>38100</xdr:colOff>
      <xdr:row>99</xdr:row>
      <xdr:rowOff>87598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78725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12858</xdr:rowOff>
    </xdr:from>
    <xdr:to>
      <xdr:col>41</xdr:col>
      <xdr:colOff>101600</xdr:colOff>
      <xdr:row>99</xdr:row>
      <xdr:rowOff>114458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105585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15308</xdr:rowOff>
    </xdr:from>
    <xdr:to>
      <xdr:col>36</xdr:col>
      <xdr:colOff>165100</xdr:colOff>
      <xdr:row>99</xdr:row>
      <xdr:rowOff>116908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108035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8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108839</xdr:rowOff>
    </xdr:from>
    <xdr:to>
      <xdr:col>85</xdr:col>
      <xdr:colOff>127000</xdr:colOff>
      <xdr:row>38</xdr:row>
      <xdr:rowOff>9444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52489"/>
          <a:ext cx="8382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148249</xdr:rowOff>
    </xdr:from>
    <xdr:to>
      <xdr:col>81</xdr:col>
      <xdr:colOff>50800</xdr:colOff>
      <xdr:row>37</xdr:row>
      <xdr:rowOff>108839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20449"/>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148249</xdr:rowOff>
    </xdr:from>
    <xdr:to>
      <xdr:col>76</xdr:col>
      <xdr:colOff>114300</xdr:colOff>
      <xdr:row>37</xdr:row>
      <xdr:rowOff>159771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20449"/>
          <a:ext cx="889000" cy="1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159771</xdr:rowOff>
    </xdr:from>
    <xdr:to>
      <xdr:col>71</xdr:col>
      <xdr:colOff>177800</xdr:colOff>
      <xdr:row>37</xdr:row>
      <xdr:rowOff>162240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0342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130094</xdr:rowOff>
    </xdr:from>
    <xdr:to>
      <xdr:col>85</xdr:col>
      <xdr:colOff>177800</xdr:colOff>
      <xdr:row>38</xdr:row>
      <xdr:rowOff>60244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108521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58039</xdr:rowOff>
    </xdr:from>
    <xdr:to>
      <xdr:col>81</xdr:col>
      <xdr:colOff>101600</xdr:colOff>
      <xdr:row>37</xdr:row>
      <xdr:rowOff>159639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150766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97449</xdr:rowOff>
    </xdr:from>
    <xdr:to>
      <xdr:col>76</xdr:col>
      <xdr:colOff>165100</xdr:colOff>
      <xdr:row>37</xdr:row>
      <xdr:rowOff>27599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44126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108971</xdr:rowOff>
    </xdr:from>
    <xdr:to>
      <xdr:col>72</xdr:col>
      <xdr:colOff>38100</xdr:colOff>
      <xdr:row>38</xdr:row>
      <xdr:rowOff>39122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111440</xdr:rowOff>
    </xdr:from>
    <xdr:to>
      <xdr:col>67</xdr:col>
      <xdr:colOff>101600</xdr:colOff>
      <xdr:row>38</xdr:row>
      <xdr:rowOff>41590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32717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50356</xdr:rowOff>
    </xdr:from>
    <xdr:to>
      <xdr:col>85</xdr:col>
      <xdr:colOff>127000</xdr:colOff>
      <xdr:row>55</xdr:row>
      <xdr:rowOff>129108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480106"/>
          <a:ext cx="838200" cy="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129108</xdr:rowOff>
    </xdr:from>
    <xdr:to>
      <xdr:col>81</xdr:col>
      <xdr:colOff>50800</xdr:colOff>
      <xdr:row>55</xdr:row>
      <xdr:rowOff>142329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5885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142329</xdr:rowOff>
    </xdr:from>
    <xdr:to>
      <xdr:col>76</xdr:col>
      <xdr:colOff>114300</xdr:colOff>
      <xdr:row>56</xdr:row>
      <xdr:rowOff>103486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72079"/>
          <a:ext cx="889000" cy="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103486</xdr:rowOff>
    </xdr:from>
    <xdr:to>
      <xdr:col>71</xdr:col>
      <xdr:colOff>177800</xdr:colOff>
      <xdr:row>56</xdr:row>
      <xdr:rowOff>170294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04686"/>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171006</xdr:rowOff>
    </xdr:from>
    <xdr:to>
      <xdr:col>85</xdr:col>
      <xdr:colOff>177800</xdr:colOff>
      <xdr:row>55</xdr:row>
      <xdr:rowOff>101156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22433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8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78308</xdr:rowOff>
    </xdr:from>
    <xdr:to>
      <xdr:col>81</xdr:col>
      <xdr:colOff>101600</xdr:colOff>
      <xdr:row>56</xdr:row>
      <xdr:rowOff>8458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24985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91529</xdr:rowOff>
    </xdr:from>
    <xdr:to>
      <xdr:col>76</xdr:col>
      <xdr:colOff>165100</xdr:colOff>
      <xdr:row>56</xdr:row>
      <xdr:rowOff>21679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12806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52686</xdr:rowOff>
    </xdr:from>
    <xdr:to>
      <xdr:col>72</xdr:col>
      <xdr:colOff>38100</xdr:colOff>
      <xdr:row>56</xdr:row>
      <xdr:rowOff>154286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145413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119494</xdr:rowOff>
    </xdr:from>
    <xdr:to>
      <xdr:col>67</xdr:col>
      <xdr:colOff>101600</xdr:colOff>
      <xdr:row>57</xdr:row>
      <xdr:rowOff>49644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40771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139426</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139426</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12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88626</xdr:rowOff>
    </xdr:from>
    <xdr:to>
      <xdr:col>72</xdr:col>
      <xdr:colOff>38100</xdr:colOff>
      <xdr:row>79</xdr:row>
      <xdr:rowOff>18776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9903</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146659</xdr:rowOff>
    </xdr:from>
    <xdr:to>
      <xdr:col>85</xdr:col>
      <xdr:colOff>127000</xdr:colOff>
      <xdr:row>96</xdr:row>
      <xdr:rowOff>162280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05859"/>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133783</xdr:rowOff>
    </xdr:from>
    <xdr:to>
      <xdr:col>81</xdr:col>
      <xdr:colOff>50800</xdr:colOff>
      <xdr:row>96</xdr:row>
      <xdr:rowOff>146659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92983"/>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128905</xdr:rowOff>
    </xdr:from>
    <xdr:to>
      <xdr:col>76</xdr:col>
      <xdr:colOff>114300</xdr:colOff>
      <xdr:row>96</xdr:row>
      <xdr:rowOff>133783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881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125552</xdr:rowOff>
    </xdr:from>
    <xdr:to>
      <xdr:col>71</xdr:col>
      <xdr:colOff>177800</xdr:colOff>
      <xdr:row>96</xdr:row>
      <xdr:rowOff>128905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847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111480</xdr:rowOff>
    </xdr:from>
    <xdr:to>
      <xdr:col>85</xdr:col>
      <xdr:colOff>177800</xdr:colOff>
      <xdr:row>97</xdr:row>
      <xdr:rowOff>41630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89907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95859</xdr:rowOff>
    </xdr:from>
    <xdr:to>
      <xdr:col>81</xdr:col>
      <xdr:colOff>101600</xdr:colOff>
      <xdr:row>97</xdr:row>
      <xdr:rowOff>26009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17136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82983</xdr:rowOff>
    </xdr:from>
    <xdr:to>
      <xdr:col>76</xdr:col>
      <xdr:colOff>165100</xdr:colOff>
      <xdr:row>97</xdr:row>
      <xdr:rowOff>13133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78105</xdr:rowOff>
    </xdr:from>
    <xdr:to>
      <xdr:col>72</xdr:col>
      <xdr:colOff>38100</xdr:colOff>
      <xdr:row>97</xdr:row>
      <xdr:rowOff>8255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170832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74752</xdr:rowOff>
    </xdr:from>
    <xdr:to>
      <xdr:col>67</xdr:col>
      <xdr:colOff>101600</xdr:colOff>
      <xdr:row>97</xdr:row>
      <xdr:rowOff>4902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167479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年度の歳出決算総額は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市民一人当たり</a:t>
          </a:r>
          <a:r>
            <a:rPr kumimoji="1" lang="en-US" altLang="ja-JP" sz="1050">
              <a:solidFill>
                <a:schemeClr val="dk1"/>
              </a:solidFill>
              <a:effectLst/>
              <a:latin typeface="+mn-lt"/>
              <a:ea typeface="+mn-ea"/>
              <a:cs typeface="+mn-cs"/>
            </a:rPr>
            <a:t>375,055</a:t>
          </a:r>
          <a:r>
            <a:rPr kumimoji="1" lang="ja-JP" altLang="ja-JP" sz="1050">
              <a:solidFill>
                <a:schemeClr val="dk1"/>
              </a:solidFill>
              <a:effectLst/>
              <a:latin typeface="+mn-lt"/>
              <a:ea typeface="+mn-ea"/>
              <a:cs typeface="+mn-cs"/>
            </a:rPr>
            <a:t>円であり</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教育費を除き類似団体平均より各歳出とも下回っている。</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最も占める割合の高い</a:t>
          </a:r>
          <a:r>
            <a:rPr kumimoji="1" lang="ja-JP" altLang="ja-JP" sz="1050">
              <a:solidFill>
                <a:schemeClr val="dk1"/>
              </a:solidFill>
              <a:effectLst/>
              <a:latin typeface="+mn-lt"/>
              <a:ea typeface="+mn-ea"/>
              <a:cs typeface="+mn-cs"/>
            </a:rPr>
            <a:t>民生費は</a:t>
          </a:r>
          <a:r>
            <a:rPr lang="ja-JP" altLang="en-US" sz="1050" b="0" i="0" u="none" strike="noStrike" baseline="0">
              <a:solidFill>
                <a:schemeClr val="dk1"/>
              </a:solidFill>
              <a:latin typeface="+mn-lt"/>
              <a:ea typeface="+mn-ea"/>
              <a:cs typeface="+mn-cs"/>
            </a:rPr>
            <a:t>、新型コロナウイルス感染症対策として実施した各種給付金の規模縮小により</a:t>
          </a:r>
          <a:r>
            <a:rPr lang="en-US" altLang="ja-JP" sz="1050" b="0" i="0" u="none" strike="noStrike" baseline="0">
              <a:solidFill>
                <a:schemeClr val="dk1"/>
              </a:solidFill>
              <a:latin typeface="+mn-lt"/>
              <a:ea typeface="+mn-ea"/>
              <a:cs typeface="+mn-cs"/>
            </a:rPr>
            <a:t>2,768</a:t>
          </a:r>
          <a:r>
            <a:rPr lang="ja-JP" altLang="en-US" sz="1050" b="0" i="0" u="none" strike="noStrike" baseline="0">
              <a:solidFill>
                <a:schemeClr val="dk1"/>
              </a:solidFill>
              <a:latin typeface="+mn-lt"/>
              <a:ea typeface="+mn-ea"/>
              <a:cs typeface="+mn-cs"/>
            </a:rPr>
            <a:t>円の減となったが、</a:t>
          </a:r>
          <a:r>
            <a:rPr kumimoji="1" lang="ja-JP" altLang="ja-JP" sz="1050">
              <a:solidFill>
                <a:schemeClr val="dk1"/>
              </a:solidFill>
              <a:effectLst/>
              <a:latin typeface="+mn-lt"/>
              <a:ea typeface="+mn-ea"/>
              <a:cs typeface="+mn-cs"/>
            </a:rPr>
            <a:t>高齢化社会の進展</a:t>
          </a:r>
          <a:r>
            <a:rPr kumimoji="1" lang="ja-JP" altLang="en-US" sz="1050">
              <a:solidFill>
                <a:schemeClr val="dk1"/>
              </a:solidFill>
              <a:effectLst/>
              <a:latin typeface="+mn-lt"/>
              <a:ea typeface="+mn-ea"/>
              <a:cs typeface="+mn-cs"/>
            </a:rPr>
            <a:t>や現下の社会経済情勢が反映され、依然として規模は膨らんでいる。総務費は、</a:t>
          </a:r>
          <a:r>
            <a:rPr lang="ja-JP" altLang="en-US" sz="1050" b="0" i="0" u="none" strike="noStrike" baseline="0">
              <a:solidFill>
                <a:schemeClr val="dk1"/>
              </a:solidFill>
              <a:latin typeface="+mn-lt"/>
              <a:ea typeface="+mn-ea"/>
              <a:cs typeface="+mn-cs"/>
            </a:rPr>
            <a:t>本格化する大型事業への対応や物価高騰の長期化を見据え、公共施設維持整備基金や財政調整基金に積立てを行ったため、</a:t>
          </a:r>
          <a:r>
            <a:rPr kumimoji="1" lang="ja-JP" altLang="en-US" sz="1050" b="0" i="0" u="none" strike="noStrike" baseline="0">
              <a:solidFill>
                <a:schemeClr val="dk1"/>
              </a:solidFill>
              <a:effectLst/>
              <a:latin typeface="+mn-lt"/>
              <a:ea typeface="+mn-ea"/>
              <a:cs typeface="+mn-cs"/>
            </a:rPr>
            <a:t>類似団体が減少基調であるのに対し、増額決算となった。土木費は、</a:t>
          </a:r>
          <a:r>
            <a:rPr lang="ja-JP" altLang="en-US" sz="1050" b="0" i="0" u="none" strike="noStrike" baseline="0">
              <a:solidFill>
                <a:schemeClr val="dk1"/>
              </a:solidFill>
              <a:latin typeface="+mn-lt"/>
              <a:ea typeface="+mn-ea"/>
              <a:cs typeface="+mn-cs"/>
            </a:rPr>
            <a:t>佐貫</a:t>
          </a:r>
          <a:r>
            <a:rPr lang="en-US" altLang="ja-JP" sz="1050" b="0" i="0" u="none" strike="noStrike" baseline="0">
              <a:solidFill>
                <a:schemeClr val="dk1"/>
              </a:solidFill>
              <a:latin typeface="+mn-lt"/>
              <a:ea typeface="+mn-ea"/>
              <a:cs typeface="+mn-cs"/>
            </a:rPr>
            <a:t>3</a:t>
          </a:r>
          <a:r>
            <a:rPr lang="ja-JP" altLang="en-US" sz="1050" b="0" i="0" u="none" strike="noStrike" baseline="0">
              <a:solidFill>
                <a:schemeClr val="dk1"/>
              </a:solidFill>
              <a:latin typeface="+mn-lt"/>
              <a:ea typeface="+mn-ea"/>
              <a:cs typeface="+mn-cs"/>
            </a:rPr>
            <a:t>号線をはじめとした道路や、橋りょうといった都市基盤施設の整備事業の増により、類似団体の上昇幅を上回っている。衛生費においては、新型コロナウイルスワクチン接種体制確保事業の国庫支出金の返還や、出産・子育て応援交付金給付事業の開始、子宮頸がんワクチン接種の勧奨再開に伴う接種者数の増加により、決算規模は拡大しており、さらに今後は、新保健福祉施設建設事業の本格化による財政負担の増加が見込まれる。</a:t>
          </a:r>
          <a:r>
            <a:rPr kumimoji="1" lang="ja-JP" altLang="en-US" sz="1050">
              <a:solidFill>
                <a:schemeClr val="dk1"/>
              </a:solidFill>
              <a:effectLst/>
              <a:latin typeface="+mn-lt"/>
              <a:ea typeface="+mn-ea"/>
              <a:cs typeface="+mn-cs"/>
            </a:rPr>
            <a:t>類似団体平均を唯一上回っている教育費については、新学校給食センター建設事業の継続のほか、</a:t>
          </a:r>
          <a:r>
            <a:rPr lang="ja-JP" altLang="en-US" sz="1050" b="0" i="0" u="none" strike="noStrike" baseline="0">
              <a:solidFill>
                <a:schemeClr val="dk1"/>
              </a:solidFill>
              <a:latin typeface="+mn-lt"/>
              <a:ea typeface="+mn-ea"/>
              <a:cs typeface="+mn-cs"/>
            </a:rPr>
            <a:t>施設一体型小中一貫校の整備への対応のため、義務教育施設整備基金への積立てを行ったことから、前年度に引き続き、増額決算となった。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新保健福祉施設や市小中一貫校施設整備に伴う財政需要に加え、公共施設等の老朽化進行に伴う潜在的な財政需要が見込まれる。さらに社会保障関係経費が増加傾向にあるなかで、国の異次元の少子化対策による財政需要の拡大も予測されるため、</a:t>
          </a:r>
          <a:r>
            <a:rPr kumimoji="1" lang="ja-JP" altLang="ja-JP" sz="1050">
              <a:solidFill>
                <a:schemeClr val="dk1"/>
              </a:solidFill>
              <a:effectLst/>
              <a:latin typeface="+mn-lt"/>
              <a:ea typeface="+mn-ea"/>
              <a:cs typeface="+mn-cs"/>
            </a:rPr>
            <a:t>各費目において経費削減</a:t>
          </a:r>
          <a:r>
            <a:rPr kumimoji="1" lang="ja-JP" altLang="en-US" sz="1050">
              <a:solidFill>
                <a:schemeClr val="dk1"/>
              </a:solidFill>
              <a:effectLst/>
              <a:latin typeface="+mn-lt"/>
              <a:ea typeface="+mn-ea"/>
              <a:cs typeface="+mn-cs"/>
            </a:rPr>
            <a:t>を実施し、持続可能な財政運営に努める。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新型コロナウイルス感染症対策に係る財源調整のため</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12</a:t>
          </a:r>
          <a:r>
            <a:rPr kumimoji="1" lang="ja-JP" altLang="ja-JP" sz="900">
              <a:solidFill>
                <a:schemeClr val="dk1"/>
              </a:solidFill>
              <a:effectLst/>
              <a:latin typeface="+mn-lt"/>
              <a:ea typeface="+mn-ea"/>
              <a:cs typeface="+mn-cs"/>
            </a:rPr>
            <a:t>年ぶりに取崩し</a:t>
          </a:r>
          <a:r>
            <a:rPr kumimoji="1" lang="ja-JP" altLang="en-US" sz="900">
              <a:solidFill>
                <a:schemeClr val="dk1"/>
              </a:solidFill>
              <a:effectLst/>
              <a:latin typeface="+mn-lt"/>
              <a:ea typeface="+mn-ea"/>
              <a:cs typeface="+mn-cs"/>
            </a:rPr>
            <a:t>を行って以降、</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年度ともに</a:t>
          </a:r>
          <a:r>
            <a:rPr kumimoji="1" lang="ja-JP" altLang="ja-JP" sz="900">
              <a:solidFill>
                <a:schemeClr val="dk1"/>
              </a:solidFill>
              <a:effectLst/>
              <a:latin typeface="+mn-lt"/>
              <a:ea typeface="+mn-ea"/>
              <a:cs typeface="+mn-cs"/>
            </a:rPr>
            <a:t>取崩しを回避し</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年度については、前年度決算剰余金を原資として</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億円を積立てたことから、標準財政規模比は増加となった。</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　実質収支額について、国の財源措置等を有効に活用し、効率的な予算執行の結果、実質収支は</a:t>
          </a:r>
          <a:r>
            <a:rPr kumimoji="1" lang="en-US" altLang="ja-JP" sz="900">
              <a:solidFill>
                <a:schemeClr val="dk1"/>
              </a:solidFill>
              <a:effectLst/>
              <a:latin typeface="+mn-lt"/>
              <a:ea typeface="+mn-ea"/>
              <a:cs typeface="+mn-cs"/>
            </a:rPr>
            <a:t>17</a:t>
          </a:r>
          <a:r>
            <a:rPr kumimoji="1" lang="ja-JP" altLang="en-US"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8,447</a:t>
          </a:r>
          <a:r>
            <a:rPr kumimoji="1" lang="ja-JP" altLang="en-US" sz="900">
              <a:solidFill>
                <a:schemeClr val="dk1"/>
              </a:solidFill>
              <a:effectLst/>
              <a:latin typeface="+mn-lt"/>
              <a:ea typeface="+mn-ea"/>
              <a:cs typeface="+mn-cs"/>
            </a:rPr>
            <a:t>万円確保している。しかし、令和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年度の実質的な普通交付税が大幅増となったことの収支改善により、令和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年度はその恩恵を受けたため、実質単年度収支としては、</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4,314</a:t>
          </a:r>
          <a:r>
            <a:rPr kumimoji="1" lang="ja-JP" altLang="en-US" sz="900">
              <a:solidFill>
                <a:schemeClr val="dk1"/>
              </a:solidFill>
              <a:effectLst/>
              <a:latin typeface="+mn-lt"/>
              <a:ea typeface="+mn-ea"/>
              <a:cs typeface="+mn-cs"/>
            </a:rPr>
            <a:t>万円の赤字となったため、標準財政規模比は低下した。</a:t>
          </a:r>
          <a:endParaRPr kumimoji="1" lang="en-US" altLang="ja-JP" sz="900">
            <a:solidFill>
              <a:schemeClr val="dk1"/>
            </a:solidFill>
            <a:effectLst/>
            <a:latin typeface="+mn-lt"/>
            <a:ea typeface="+mn-ea"/>
            <a:cs typeface="+mn-cs"/>
          </a:endParaRPr>
        </a:p>
        <a:p>
          <a:pPr eaLnBrk="1" fontAlgn="auto" latinLnBrk="0" hangingPunct="1"/>
          <a:r>
            <a:rPr lang="ja-JP" altLang="en-US" sz="900">
              <a:effectLst/>
            </a:rPr>
            <a:t>　今後も、市税を中心とした自主財源の確保、事業見直しによる歳出削減を徹底し、健全な財政運営、持続可能な財政構造を構築していく。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年度までのすべての会計において黒字決算となったため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連結実質赤字比率は算出されていない。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について、実質的な普通交付税の大幅減を主因として、分母となる標準財政規模が減少したことで、標準財政規模比は低下したが、国の財源措置等を有効に活用し、効率的な予算執行に努めた結果、実質収支</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8,531</a:t>
          </a:r>
          <a:r>
            <a:rPr kumimoji="1" lang="ja-JP" altLang="en-US" sz="1100">
              <a:solidFill>
                <a:sysClr val="windowText" lastClr="000000"/>
              </a:solidFill>
              <a:effectLst/>
              <a:latin typeface="+mn-lt"/>
              <a:ea typeface="+mn-ea"/>
              <a:cs typeface="+mn-cs"/>
            </a:rPr>
            <a:t>千円を確保し、比較的堅調な決算となっている。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その他、特別会計・公営企業会計についても、前年度から大きな増減はなく、標準財政規模に対する比率は、</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％未満で推移している。今後も、独立採算の原則に基づき、保険税・料、使用料等の受益者負担の見直しを定期的に行い、国民健康保険税等の収入未済額の縮減に取組み、基準外繰出しの抑制に努めていく。</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今後、小中一貫校施設や新保健福祉施設</a:t>
          </a:r>
          <a:r>
            <a:rPr kumimoji="1" lang="ja-JP" altLang="en-US" sz="1100">
              <a:solidFill>
                <a:schemeClr val="dk1"/>
              </a:solidFill>
              <a:effectLst/>
              <a:latin typeface="+mn-lt"/>
              <a:ea typeface="+mn-ea"/>
              <a:cs typeface="+mn-cs"/>
            </a:rPr>
            <a:t>といった大型事業が控えていることを鑑み、本市の最上位計画「龍ケ崎みらい創造ビジョン</a:t>
          </a:r>
          <a:r>
            <a:rPr kumimoji="1" lang="en-US" altLang="ja-JP" sz="1100">
              <a:solidFill>
                <a:schemeClr val="dk1"/>
              </a:solidFill>
              <a:effectLst/>
              <a:latin typeface="+mn-lt"/>
              <a:ea typeface="+mn-ea"/>
              <a:cs typeface="+mn-cs"/>
            </a:rPr>
            <a:t>for2030</a:t>
          </a:r>
          <a:r>
            <a:rPr kumimoji="1" lang="ja-JP" altLang="en-US" sz="1100">
              <a:solidFill>
                <a:schemeClr val="dk1"/>
              </a:solidFill>
              <a:effectLst/>
              <a:latin typeface="+mn-lt"/>
              <a:ea typeface="+mn-ea"/>
              <a:cs typeface="+mn-cs"/>
            </a:rPr>
            <a:t>」に基づき、投資的経費等については、将来世代への過度な負担とならないよう回避するなど、世代間負担の公平性を十分見極めながら推進し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市税等の徴収強化や基金の適正管理</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適正な市債発行といった歳入確保に</a:t>
          </a:r>
          <a:r>
            <a:rPr kumimoji="1" lang="ja-JP" altLang="en-US" sz="1100">
              <a:solidFill>
                <a:sysClr val="windowText" lastClr="000000"/>
              </a:solidFill>
              <a:effectLst/>
              <a:latin typeface="+mn-lt"/>
              <a:ea typeface="+mn-ea"/>
              <a:cs typeface="+mn-cs"/>
            </a:rPr>
            <a:t>努め、健全な財政運営を図る。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31224289</v>
      </c>
      <c r="BO4" s="449"/>
      <c r="BP4" s="449"/>
      <c r="BQ4" s="449"/>
      <c r="BR4" s="449"/>
      <c r="BS4" s="449"/>
      <c r="BT4" s="449"/>
      <c r="BU4" s="450"/>
      <c r="BV4" s="448">
        <v>31341672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11.3</v>
      </c>
      <c r="CU4" s="589"/>
      <c r="CV4" s="589"/>
      <c r="CW4" s="589"/>
      <c r="CX4" s="589"/>
      <c r="CY4" s="589"/>
      <c r="CZ4" s="589"/>
      <c r="DA4" s="590"/>
      <c r="DB4" s="588">
        <v>16.3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29252004</v>
      </c>
      <c r="BO5" s="420"/>
      <c r="BP5" s="420"/>
      <c r="BQ5" s="420"/>
      <c r="BR5" s="420"/>
      <c r="BS5" s="420"/>
      <c r="BT5" s="420"/>
      <c r="BU5" s="421"/>
      <c r="BV5" s="419">
        <v>28603174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91.1</v>
      </c>
      <c r="CU5" s="417"/>
      <c r="CV5" s="417"/>
      <c r="CW5" s="417"/>
      <c r="CX5" s="417"/>
      <c r="CY5" s="417"/>
      <c r="CZ5" s="417"/>
      <c r="DA5" s="418"/>
      <c r="DB5" s="416">
        <v>85.3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1972285</v>
      </c>
      <c r="BO6" s="420"/>
      <c r="BP6" s="420"/>
      <c r="BQ6" s="420"/>
      <c r="BR6" s="420"/>
      <c r="BS6" s="420"/>
      <c r="BT6" s="420"/>
      <c r="BU6" s="421"/>
      <c r="BV6" s="419">
        <v>2738498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93.2</v>
      </c>
      <c r="CU6" s="563"/>
      <c r="CV6" s="563"/>
      <c r="CW6" s="563"/>
      <c r="CX6" s="563"/>
      <c r="CY6" s="563"/>
      <c r="CZ6" s="563"/>
      <c r="DA6" s="564"/>
      <c r="DB6" s="562">
        <v>92.3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187814</v>
      </c>
      <c r="BO7" s="420"/>
      <c r="BP7" s="420"/>
      <c r="BQ7" s="420"/>
      <c r="BR7" s="420"/>
      <c r="BS7" s="420"/>
      <c r="BT7" s="420"/>
      <c r="BU7" s="421"/>
      <c r="BV7" s="419">
        <v>110465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15815515</v>
      </c>
      <c r="CU7" s="420"/>
      <c r="CV7" s="420"/>
      <c r="CW7" s="420"/>
      <c r="CX7" s="420"/>
      <c r="CY7" s="420"/>
      <c r="CZ7" s="420"/>
      <c r="DA7" s="421"/>
      <c r="DB7" s="419">
        <v>16154667</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1784471</v>
      </c>
      <c r="BO8" s="420"/>
      <c r="BP8" s="420"/>
      <c r="BQ8" s="420"/>
      <c r="BR8" s="420"/>
      <c r="BS8" s="420"/>
      <c r="BT8" s="420"/>
      <c r="BU8" s="421"/>
      <c r="BV8" s="419">
        <v>2628033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0.73</v>
      </c>
      <c r="CU8" s="523"/>
      <c r="CV8" s="523"/>
      <c r="CW8" s="523"/>
      <c r="CX8" s="523"/>
      <c r="CY8" s="523"/>
      <c r="CZ8" s="523"/>
      <c r="DA8" s="524"/>
      <c r="DB8" s="522">
        <v>0.75</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76420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-843562</v>
      </c>
      <c r="BO9" s="420"/>
      <c r="BP9" s="420"/>
      <c r="BQ9" s="420"/>
      <c r="BR9" s="420"/>
      <c r="BS9" s="420"/>
      <c r="BT9" s="420"/>
      <c r="BU9" s="421"/>
      <c r="BV9" s="419">
        <v>1586786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v>
      </c>
      <c r="CU9" s="417"/>
      <c r="CV9" s="417"/>
      <c r="CW9" s="417"/>
      <c r="CX9" s="417"/>
      <c r="CY9" s="417"/>
      <c r="CZ9" s="417"/>
      <c r="DA9" s="418"/>
      <c r="DB9" s="416">
        <v>12</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78342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96</v>
      </c>
      <c r="AV10" s="478"/>
      <c r="AW10" s="478"/>
      <c r="AX10" s="478"/>
      <c r="AY10" s="433" t="s">
        <v>121</v>
      </c>
      <c r="AZ10" s="434"/>
      <c r="BA10" s="434"/>
      <c r="BB10" s="434"/>
      <c r="BC10" s="434"/>
      <c r="BD10" s="434"/>
      <c r="BE10" s="434"/>
      <c r="BF10" s="434"/>
      <c r="BG10" s="434"/>
      <c r="BH10" s="434"/>
      <c r="BI10" s="434"/>
      <c r="BJ10" s="434"/>
      <c r="BK10" s="434"/>
      <c r="BL10" s="434"/>
      <c r="BM10" s="435"/>
      <c r="BN10" s="419">
        <v>200426</v>
      </c>
      <c r="BO10" s="420"/>
      <c r="BP10" s="420"/>
      <c r="BQ10" s="420"/>
      <c r="BR10" s="420"/>
      <c r="BS10" s="420"/>
      <c r="BT10" s="420"/>
      <c r="BU10" s="421"/>
      <c r="BV10" s="419">
        <v>1516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75813</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138</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139</v>
      </c>
      <c r="N13" s="504"/>
      <c r="O13" s="504"/>
      <c r="P13" s="504"/>
      <c r="Q13" s="505"/>
      <c r="R13" s="506">
        <v>73338</v>
      </c>
      <c r="S13" s="507"/>
      <c r="T13" s="507"/>
      <c r="U13" s="507"/>
      <c r="V13" s="508"/>
      <c r="W13" s="509" t="s">
        <v>140</v>
      </c>
      <c r="X13" s="405"/>
      <c r="Y13" s="405"/>
      <c r="Z13" s="405"/>
      <c r="AA13" s="405"/>
      <c r="AB13" s="406"/>
      <c r="AC13" s="372">
        <v>812</v>
      </c>
      <c r="AD13" s="373"/>
      <c r="AE13" s="373"/>
      <c r="AF13" s="373"/>
      <c r="AG13" s="374"/>
      <c r="AH13" s="372">
        <v>863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-643136</v>
      </c>
      <c r="BO13" s="420"/>
      <c r="BP13" s="420"/>
      <c r="BQ13" s="420"/>
      <c r="BR13" s="420"/>
      <c r="BS13" s="420"/>
      <c r="BT13" s="420"/>
      <c r="BU13" s="421"/>
      <c r="BV13" s="419">
        <v>1588302</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4.5999999999999996</v>
      </c>
      <c r="CU13" s="417"/>
      <c r="CV13" s="417"/>
      <c r="CW13" s="417"/>
      <c r="CX13" s="417"/>
      <c r="CY13" s="417"/>
      <c r="CZ13" s="417"/>
      <c r="DA13" s="418"/>
      <c r="DB13" s="416">
        <v>5.2</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76264</v>
      </c>
      <c r="S14" s="507"/>
      <c r="T14" s="507"/>
      <c r="U14" s="507"/>
      <c r="V14" s="508"/>
      <c r="W14" s="510"/>
      <c r="X14" s="408"/>
      <c r="Y14" s="408"/>
      <c r="Z14" s="408"/>
      <c r="AA14" s="408"/>
      <c r="AB14" s="409"/>
      <c r="AC14" s="499">
        <v>2.5</v>
      </c>
      <c r="AD14" s="500"/>
      <c r="AE14" s="500"/>
      <c r="AF14" s="500"/>
      <c r="AG14" s="501"/>
      <c r="AH14" s="499">
        <v>2.5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128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147</v>
      </c>
      <c r="N15" s="504"/>
      <c r="O15" s="504"/>
      <c r="P15" s="504"/>
      <c r="Q15" s="505"/>
      <c r="R15" s="506">
        <v>74071</v>
      </c>
      <c r="S15" s="507"/>
      <c r="T15" s="507"/>
      <c r="U15" s="507"/>
      <c r="V15" s="508"/>
      <c r="W15" s="509" t="s">
        <v>148</v>
      </c>
      <c r="X15" s="405"/>
      <c r="Y15" s="405"/>
      <c r="Z15" s="405"/>
      <c r="AA15" s="405"/>
      <c r="AB15" s="406"/>
      <c r="AC15" s="372">
        <v>9212</v>
      </c>
      <c r="AD15" s="373"/>
      <c r="AE15" s="373"/>
      <c r="AF15" s="373"/>
      <c r="AG15" s="374"/>
      <c r="AH15" s="372">
        <v>9555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9376096</v>
      </c>
      <c r="BO15" s="449"/>
      <c r="BP15" s="449"/>
      <c r="BQ15" s="449"/>
      <c r="BR15" s="449"/>
      <c r="BS15" s="449"/>
      <c r="BT15" s="449"/>
      <c r="BU15" s="450"/>
      <c r="BV15" s="448">
        <v>8972402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27.8</v>
      </c>
      <c r="AD16" s="500"/>
      <c r="AE16" s="500"/>
      <c r="AF16" s="500"/>
      <c r="AG16" s="501"/>
      <c r="AH16" s="499">
        <v>27.9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12991943</v>
      </c>
      <c r="BO16" s="420"/>
      <c r="BP16" s="420"/>
      <c r="BQ16" s="420"/>
      <c r="BR16" s="420"/>
      <c r="BS16" s="420"/>
      <c r="BT16" s="420"/>
      <c r="BU16" s="421"/>
      <c r="BV16" s="419">
        <v>12564956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23089</v>
      </c>
      <c r="AD17" s="373"/>
      <c r="AE17" s="373"/>
      <c r="AF17" s="373"/>
      <c r="AG17" s="374"/>
      <c r="AH17" s="372">
        <v>23852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11828689</v>
      </c>
      <c r="BO17" s="420"/>
      <c r="BP17" s="420"/>
      <c r="BQ17" s="420"/>
      <c r="BR17" s="420"/>
      <c r="BS17" s="420"/>
      <c r="BT17" s="420"/>
      <c r="BU17" s="421"/>
      <c r="BV17" s="419">
        <v>11294928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78.59</v>
      </c>
      <c r="M18" s="472"/>
      <c r="N18" s="472"/>
      <c r="O18" s="472"/>
      <c r="P18" s="472"/>
      <c r="Q18" s="472"/>
      <c r="R18" s="473"/>
      <c r="S18" s="473"/>
      <c r="T18" s="473"/>
      <c r="U18" s="473"/>
      <c r="V18" s="474"/>
      <c r="W18" s="490"/>
      <c r="X18" s="491"/>
      <c r="Y18" s="491"/>
      <c r="Z18" s="491"/>
      <c r="AA18" s="491"/>
      <c r="AB18" s="515"/>
      <c r="AC18" s="389">
        <v>69.7</v>
      </c>
      <c r="AD18" s="390"/>
      <c r="AE18" s="390"/>
      <c r="AF18" s="390"/>
      <c r="AG18" s="475"/>
      <c r="AH18" s="389">
        <v>69.599999999999994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14731258</v>
      </c>
      <c r="BO18" s="420"/>
      <c r="BP18" s="420"/>
      <c r="BQ18" s="420"/>
      <c r="BR18" s="420"/>
      <c r="BS18" s="420"/>
      <c r="BT18" s="420"/>
      <c r="BU18" s="421"/>
      <c r="BV18" s="419">
        <v>14461859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972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21328001</v>
      </c>
      <c r="BO19" s="420"/>
      <c r="BP19" s="420"/>
      <c r="BQ19" s="420"/>
      <c r="BR19" s="420"/>
      <c r="BS19" s="420"/>
      <c r="BT19" s="420"/>
      <c r="BU19" s="421"/>
      <c r="BV19" s="419">
        <v>20582354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32158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21962939</v>
      </c>
      <c r="BO22" s="449"/>
      <c r="BP22" s="449"/>
      <c r="BQ22" s="449"/>
      <c r="BR22" s="449"/>
      <c r="BS22" s="449"/>
      <c r="BT22" s="449"/>
      <c r="BU22" s="450"/>
      <c r="BV22" s="448">
        <v>22623727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17583098</v>
      </c>
      <c r="BO23" s="420"/>
      <c r="BP23" s="420"/>
      <c r="BQ23" s="420"/>
      <c r="BR23" s="420"/>
      <c r="BS23" s="420"/>
      <c r="BT23" s="420"/>
      <c r="BU23" s="421"/>
      <c r="BV23" s="419">
        <v>18112864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9270</v>
      </c>
      <c r="R24" s="373"/>
      <c r="S24" s="373"/>
      <c r="T24" s="373"/>
      <c r="U24" s="373"/>
      <c r="V24" s="374"/>
      <c r="W24" s="462"/>
      <c r="X24" s="399"/>
      <c r="Y24" s="400"/>
      <c r="Z24" s="375" t="s">
        <v>173</v>
      </c>
      <c r="AA24" s="376"/>
      <c r="AB24" s="376"/>
      <c r="AC24" s="376"/>
      <c r="AD24" s="376"/>
      <c r="AE24" s="376"/>
      <c r="AF24" s="376"/>
      <c r="AG24" s="377"/>
      <c r="AH24" s="372">
        <v>394</v>
      </c>
      <c r="AI24" s="373"/>
      <c r="AJ24" s="373"/>
      <c r="AK24" s="373"/>
      <c r="AL24" s="374"/>
      <c r="AM24" s="372">
        <v>1279712</v>
      </c>
      <c r="AN24" s="373"/>
      <c r="AO24" s="373"/>
      <c r="AP24" s="373"/>
      <c r="AQ24" s="373"/>
      <c r="AR24" s="374"/>
      <c r="AS24" s="372">
        <v>3248</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8925688</v>
      </c>
      <c r="BO24" s="420"/>
      <c r="BP24" s="420"/>
      <c r="BQ24" s="420"/>
      <c r="BR24" s="420"/>
      <c r="BS24" s="420"/>
      <c r="BT24" s="420"/>
      <c r="BU24" s="421"/>
      <c r="BV24" s="419">
        <v>8858431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7460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128</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4807843</v>
      </c>
      <c r="BO25" s="449"/>
      <c r="BP25" s="449"/>
      <c r="BQ25" s="449"/>
      <c r="BR25" s="449"/>
      <c r="BS25" s="449"/>
      <c r="BT25" s="449"/>
      <c r="BU25" s="450"/>
      <c r="BV25" s="448">
        <v>5095565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6850</v>
      </c>
      <c r="R26" s="373"/>
      <c r="S26" s="373"/>
      <c r="T26" s="373"/>
      <c r="U26" s="373"/>
      <c r="V26" s="374"/>
      <c r="W26" s="462"/>
      <c r="X26" s="399"/>
      <c r="Y26" s="400"/>
      <c r="Z26" s="375" t="s">
        <v>180</v>
      </c>
      <c r="AA26" s="430"/>
      <c r="AB26" s="430"/>
      <c r="AC26" s="430"/>
      <c r="AD26" s="430"/>
      <c r="AE26" s="430"/>
      <c r="AF26" s="430"/>
      <c r="AG26" s="431"/>
      <c r="AH26" s="372">
        <v>26</v>
      </c>
      <c r="AI26" s="373"/>
      <c r="AJ26" s="373"/>
      <c r="AK26" s="373"/>
      <c r="AL26" s="374"/>
      <c r="AM26" s="372">
        <v>83590</v>
      </c>
      <c r="AN26" s="373"/>
      <c r="AO26" s="373"/>
      <c r="AP26" s="373"/>
      <c r="AQ26" s="373"/>
      <c r="AR26" s="374"/>
      <c r="AS26" s="372">
        <v>3215</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4690</v>
      </c>
      <c r="R27" s="373"/>
      <c r="S27" s="373"/>
      <c r="T27" s="373"/>
      <c r="U27" s="373"/>
      <c r="V27" s="374"/>
      <c r="W27" s="462"/>
      <c r="X27" s="399"/>
      <c r="Y27" s="400"/>
      <c r="Z27" s="375" t="s">
        <v>183</v>
      </c>
      <c r="AA27" s="376"/>
      <c r="AB27" s="376"/>
      <c r="AC27" s="376"/>
      <c r="AD27" s="376"/>
      <c r="AE27" s="376"/>
      <c r="AF27" s="376"/>
      <c r="AG27" s="377"/>
      <c r="AH27" s="372" t="s">
        <v>177</v>
      </c>
      <c r="AI27" s="373"/>
      <c r="AJ27" s="373"/>
      <c r="AK27" s="373"/>
      <c r="AL27" s="374"/>
      <c r="AM27" s="372" t="s">
        <v>177</v>
      </c>
      <c r="AN27" s="373"/>
      <c r="AO27" s="373"/>
      <c r="AP27" s="373"/>
      <c r="AQ27" s="373"/>
      <c r="AR27" s="374"/>
      <c r="AS27" s="372" t="s">
        <v>177</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799784</v>
      </c>
      <c r="BO27" s="454"/>
      <c r="BP27" s="454"/>
      <c r="BQ27" s="454"/>
      <c r="BR27" s="454"/>
      <c r="BS27" s="454"/>
      <c r="BT27" s="454"/>
      <c r="BU27" s="455"/>
      <c r="BV27" s="453">
        <v>799776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185</v>
      </c>
      <c r="F28" s="376"/>
      <c r="G28" s="376"/>
      <c r="H28" s="376"/>
      <c r="I28" s="376"/>
      <c r="J28" s="376"/>
      <c r="K28" s="377"/>
      <c r="L28" s="372">
        <v>1</v>
      </c>
      <c r="M28" s="373"/>
      <c r="N28" s="373"/>
      <c r="O28" s="373"/>
      <c r="P28" s="374"/>
      <c r="Q28" s="372">
        <v>4230</v>
      </c>
      <c r="R28" s="373"/>
      <c r="S28" s="373"/>
      <c r="T28" s="373"/>
      <c r="U28" s="373"/>
      <c r="V28" s="374"/>
      <c r="W28" s="462"/>
      <c r="X28" s="399"/>
      <c r="Y28" s="400"/>
      <c r="Z28" s="375" t="s">
        <v>186</v>
      </c>
      <c r="AA28" s="376"/>
      <c r="AB28" s="376"/>
      <c r="AC28" s="376"/>
      <c r="AD28" s="376"/>
      <c r="AE28" s="376"/>
      <c r="AF28" s="376"/>
      <c r="AG28" s="377"/>
      <c r="AH28" s="372" t="s">
        <v>177</v>
      </c>
      <c r="AI28" s="373"/>
      <c r="AJ28" s="373"/>
      <c r="AK28" s="373"/>
      <c r="AL28" s="374"/>
      <c r="AM28" s="372" t="s">
        <v>129</v>
      </c>
      <c r="AN28" s="373"/>
      <c r="AO28" s="373"/>
      <c r="AP28" s="373"/>
      <c r="AQ28" s="373"/>
      <c r="AR28" s="374"/>
      <c r="AS28" s="372" t="s">
        <v>177</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2938067</v>
      </c>
      <c r="BO28" s="449"/>
      <c r="BP28" s="449"/>
      <c r="BQ28" s="449"/>
      <c r="BR28" s="449"/>
      <c r="BS28" s="449"/>
      <c r="BT28" s="449"/>
      <c r="BU28" s="450"/>
      <c r="BV28" s="448">
        <v>2737641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20</v>
      </c>
      <c r="M29" s="373"/>
      <c r="N29" s="373"/>
      <c r="O29" s="373"/>
      <c r="P29" s="374"/>
      <c r="Q29" s="372">
        <v>3980</v>
      </c>
      <c r="R29" s="373"/>
      <c r="S29" s="373"/>
      <c r="T29" s="373"/>
      <c r="U29" s="373"/>
      <c r="V29" s="374"/>
      <c r="W29" s="463"/>
      <c r="X29" s="464"/>
      <c r="Y29" s="465"/>
      <c r="Z29" s="375" t="s">
        <v>189</v>
      </c>
      <c r="AA29" s="376"/>
      <c r="AB29" s="376"/>
      <c r="AC29" s="376"/>
      <c r="AD29" s="376"/>
      <c r="AE29" s="376"/>
      <c r="AF29" s="376"/>
      <c r="AG29" s="377"/>
      <c r="AH29" s="372">
        <v>394</v>
      </c>
      <c r="AI29" s="373"/>
      <c r="AJ29" s="373"/>
      <c r="AK29" s="373"/>
      <c r="AL29" s="374"/>
      <c r="AM29" s="372">
        <v>1279712</v>
      </c>
      <c r="AN29" s="373"/>
      <c r="AO29" s="373"/>
      <c r="AP29" s="373"/>
      <c r="AQ29" s="373"/>
      <c r="AR29" s="374"/>
      <c r="AS29" s="372">
        <v>3248</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1171842</v>
      </c>
      <c r="BO29" s="420"/>
      <c r="BP29" s="420"/>
      <c r="BQ29" s="420"/>
      <c r="BR29" s="420"/>
      <c r="BS29" s="420"/>
      <c r="BT29" s="420"/>
      <c r="BU29" s="421"/>
      <c r="BV29" s="419">
        <v>1171831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2662055</v>
      </c>
      <c r="BO30" s="454"/>
      <c r="BP30" s="454"/>
      <c r="BQ30" s="454"/>
      <c r="BR30" s="454"/>
      <c r="BS30" s="454"/>
      <c r="BT30" s="454"/>
      <c r="BU30" s="455"/>
      <c r="BV30" s="453">
        <v>1858884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龍ケ崎市国民健康保険事業特別会計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龍ケ崎市下水道事業会計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茨城県南水道企業団（水事業会計）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龍ケ崎市まちづくり・文化財団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龍ケ崎市障がい児支援サービス事業特別会計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龍ケ崎市介護保険事業特別会計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龍ケ崎地方塵芥処理組合（一般会計）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龍ケ崎市後期高齢者医療事業特別会計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龍ケ崎地方衛生組合（一般会計）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龍ケ崎市介護サービス事業特別会計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稲敷地方広域市町村圏事務組合（一般会計）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稲敷地方広域市町村圏事務組合（水防事業特別会計）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茨城県市町村総合事務組合（一般会計）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茨城県市町村総合事務組合（県民交通災害共済事業会計）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茨城租税債権管理機構（一般会計）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利根川水系県南水防事務組合（一般会計）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茨城県後期高齢者医療広域連合（一般会計）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Z+gbbRDRMCy+1CKpAm60jW9O4XF54Nzl5dkloGzd4KSGD8/TQpMP6x/3wLH64hqdxp3cJveXzVIQCoPNR6kwiQ==" saltValue="yDtyR1HXg+CBxKMF7IGY9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topLeftCell="E31" zoomScale="85" zoomScaleNormal="85" zoomScaleSheetLayoutView="100" workbookViewId="0">
      <selection activeCell="O34" sqref="O34"/>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1" t="s">
        <v>560</v>
      </c>
      <c r="D34" s="1151"/>
      <c r="E34" s="1152"/>
      <c r="F34" s="32">
        <v>4.1399999999999997</v>
      </c>
      <c r="G34" s="33">
        <v>5.08</v>
      </c>
      <c r="H34" s="33">
        <v>6.73</v>
      </c>
      <c r="I34" s="33">
        <v>16.260000000000002</v>
      </c>
      <c r="J34" s="34">
        <v>11.28</v>
      </c>
      <c r="K34" s="22"/>
      <c r="L34" s="22"/>
      <c r="M34" s="22"/>
      <c r="N34" s="22"/>
      <c r="O34" s="22"/>
      <c r="P34" s="22"/>
    </row>
    <row r="35" spans="1:16" ht="39" customHeight="1">
      <c r="A35" s="22"/>
      <c r="B35" s="35"/>
      <c r="C35" s="1145" t="s">
        <v>561</v>
      </c>
      <c r="D35" s="1146"/>
      <c r="E35" s="1147"/>
      <c r="F35" s="36">
        <v>0.47</v>
      </c>
      <c r="G35" s="37">
        <v>0.37</v>
      </c>
      <c r="H35" s="37">
        <v>0.52</v>
      </c>
      <c r="I35" s="37">
        <v>0.28000000000000003</v>
      </c>
      <c r="J35" s="38">
        <v>0.84</v>
      </c>
      <c r="K35" s="22"/>
      <c r="L35" s="22"/>
      <c r="M35" s="22"/>
      <c r="N35" s="22"/>
      <c r="O35" s="22"/>
      <c r="P35" s="22"/>
    </row>
    <row r="36" spans="1:16" ht="39" customHeight="1">
      <c r="A36" s="22"/>
      <c r="B36" s="35"/>
      <c r="C36" s="1145" t="s">
        <v>562</v>
      </c>
      <c r="D36" s="1146"/>
      <c r="E36" s="1147"/>
      <c r="F36" s="36" t="s">
        <v>512</v>
      </c>
      <c r="G36" s="37" t="s">
        <v>512</v>
      </c>
      <c r="H36" s="37">
        <v>0.28999999999999998</v>
      </c>
      <c r="I36" s="37">
        <v>0.06</v>
      </c>
      <c r="J36" s="38">
        <v>0.33</v>
      </c>
      <c r="K36" s="22"/>
      <c r="L36" s="22"/>
      <c r="M36" s="22"/>
      <c r="N36" s="22"/>
      <c r="O36" s="22"/>
      <c r="P36" s="22"/>
    </row>
    <row r="37" spans="1:16" ht="39" customHeight="1">
      <c r="A37" s="22"/>
      <c r="B37" s="35"/>
      <c r="C37" s="1145" t="s">
        <v>563</v>
      </c>
      <c r="D37" s="1146"/>
      <c r="E37" s="1147"/>
      <c r="F37" s="36">
        <v>0.06</v>
      </c>
      <c r="G37" s="37">
        <v>0.12</v>
      </c>
      <c r="H37" s="37">
        <v>0.94</v>
      </c>
      <c r="I37" s="37">
        <v>0.41</v>
      </c>
      <c r="J37" s="38">
        <v>0.19</v>
      </c>
      <c r="K37" s="22"/>
      <c r="L37" s="22"/>
      <c r="M37" s="22"/>
      <c r="N37" s="22"/>
      <c r="O37" s="22"/>
      <c r="P37" s="22"/>
    </row>
    <row r="38" spans="1:16" ht="39" customHeight="1">
      <c r="A38" s="22"/>
      <c r="B38" s="35"/>
      <c r="C38" s="1145" t="s">
        <v>564</v>
      </c>
      <c r="D38" s="1146"/>
      <c r="E38" s="1147"/>
      <c r="F38" s="36">
        <v>0.02</v>
      </c>
      <c r="G38" s="37">
        <v>0.02</v>
      </c>
      <c r="H38" s="37">
        <v>0.02</v>
      </c>
      <c r="I38" s="37">
        <v>0.01</v>
      </c>
      <c r="J38" s="38">
        <v>0.01</v>
      </c>
      <c r="K38" s="22"/>
      <c r="L38" s="22"/>
      <c r="M38" s="22"/>
      <c r="N38" s="22"/>
      <c r="O38" s="22"/>
      <c r="P38" s="22"/>
    </row>
    <row r="39" spans="1:16" ht="39" customHeight="1">
      <c r="A39" s="22"/>
      <c r="B39" s="35"/>
      <c r="C39" s="1145" t="s">
        <v>565</v>
      </c>
      <c r="D39" s="1146"/>
      <c r="E39" s="1147"/>
      <c r="F39" s="36">
        <v>0</v>
      </c>
      <c r="G39" s="37">
        <v>0</v>
      </c>
      <c r="H39" s="37">
        <v>0</v>
      </c>
      <c r="I39" s="37">
        <v>0</v>
      </c>
      <c r="J39" s="38">
        <v>0</v>
      </c>
      <c r="K39" s="22"/>
      <c r="L39" s="22"/>
      <c r="M39" s="22"/>
      <c r="N39" s="22"/>
      <c r="O39" s="22"/>
      <c r="P39" s="22"/>
    </row>
    <row r="40" spans="1:16" ht="39" customHeight="1">
      <c r="A40" s="22"/>
      <c r="B40" s="35"/>
      <c r="C40" s="1145" t="s">
        <v>566</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567</v>
      </c>
      <c r="D42" s="1146"/>
      <c r="E42" s="1147"/>
      <c r="F42" s="36" t="s">
        <v>512</v>
      </c>
      <c r="G42" s="37" t="s">
        <v>512</v>
      </c>
      <c r="H42" s="37" t="s">
        <v>512</v>
      </c>
      <c r="I42" s="37" t="s">
        <v>512</v>
      </c>
      <c r="J42" s="38" t="s">
        <v>512</v>
      </c>
      <c r="K42" s="22"/>
      <c r="L42" s="22"/>
      <c r="M42" s="22"/>
      <c r="N42" s="22"/>
      <c r="O42" s="22"/>
      <c r="P42" s="22"/>
    </row>
    <row r="43" spans="1:16" ht="39" customHeight="1" thickBot="1">
      <c r="A43" s="22"/>
      <c r="B43" s="40"/>
      <c r="C43" s="1148" t="s">
        <v>568</v>
      </c>
      <c r="D43" s="1149"/>
      <c r="E43" s="1150"/>
      <c r="F43" s="41">
        <v>0.01</v>
      </c>
      <c r="G43" s="42">
        <v>0.05</v>
      </c>
      <c r="H43" s="42">
        <v>0.01</v>
      </c>
      <c r="I43" s="42">
        <v>0</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row r="49" s="23" customFormat="1" ht="13.5" hidden="1" customHeight="1"/>
  </sheetData>
  <sheetProtection algorithmName="SHA-512" hashValue="LXAeXtZEr6wbFcOLqV6Ow075FzpGpY2Xa0jiqdNTEicf2Vwd92TNy5rOvpvTBDOnnArl8399x35wscueVYADcQ==" saltValue="LmUl5FBvJPu6D8GQaT6j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0" zoomScale="85" zoomScaleNormal="85" zoomScaleSheetLayoutView="55" workbookViewId="0">
      <selection activeCell="K60" sqref="K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76" t="s">
        <v>11</v>
      </c>
      <c r="C45" s="1177"/>
      <c r="D45" s="58"/>
      <c r="E45" s="1182" t="s">
        <v>12</v>
      </c>
      <c r="F45" s="1182"/>
      <c r="G45" s="1182"/>
      <c r="H45" s="1182"/>
      <c r="I45" s="1182"/>
      <c r="J45" s="1183"/>
      <c r="K45" s="59">
        <v>2646</v>
      </c>
      <c r="L45" s="60">
        <v>2613</v>
      </c>
      <c r="M45" s="60">
        <v>2562</v>
      </c>
      <c r="N45" s="60">
        <v>2473</v>
      </c>
      <c r="O45" s="61">
        <v>2365</v>
      </c>
      <c r="P45" s="48"/>
      <c r="Q45" s="48"/>
      <c r="R45" s="48"/>
      <c r="S45" s="48"/>
      <c r="T45" s="48"/>
      <c r="U45" s="48"/>
    </row>
    <row r="46" spans="1:21" ht="30.75" customHeight="1">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c r="A48" s="48"/>
      <c r="B48" s="1178"/>
      <c r="C48" s="1179"/>
      <c r="D48" s="62"/>
      <c r="E48" s="1155" t="s">
        <v>15</v>
      </c>
      <c r="F48" s="1155"/>
      <c r="G48" s="1155"/>
      <c r="H48" s="1155"/>
      <c r="I48" s="1155"/>
      <c r="J48" s="1156"/>
      <c r="K48" s="63">
        <v>445</v>
      </c>
      <c r="L48" s="64">
        <v>456</v>
      </c>
      <c r="M48" s="64">
        <v>391</v>
      </c>
      <c r="N48" s="64">
        <v>324</v>
      </c>
      <c r="O48" s="65">
        <v>330</v>
      </c>
      <c r="P48" s="48"/>
      <c r="Q48" s="48"/>
      <c r="R48" s="48"/>
      <c r="S48" s="48"/>
      <c r="T48" s="48"/>
      <c r="U48" s="48"/>
    </row>
    <row r="49" spans="1:21" ht="30.75" customHeight="1">
      <c r="A49" s="48"/>
      <c r="B49" s="1178"/>
      <c r="C49" s="1179"/>
      <c r="D49" s="62"/>
      <c r="E49" s="1155" t="s">
        <v>16</v>
      </c>
      <c r="F49" s="1155"/>
      <c r="G49" s="1155"/>
      <c r="H49" s="1155"/>
      <c r="I49" s="1155"/>
      <c r="J49" s="1156"/>
      <c r="K49" s="63">
        <v>110</v>
      </c>
      <c r="L49" s="64">
        <v>104</v>
      </c>
      <c r="M49" s="64">
        <v>114</v>
      </c>
      <c r="N49" s="64">
        <v>137</v>
      </c>
      <c r="O49" s="65">
        <v>137</v>
      </c>
      <c r="P49" s="48"/>
      <c r="Q49" s="48"/>
      <c r="R49" s="48"/>
      <c r="S49" s="48"/>
      <c r="T49" s="48"/>
      <c r="U49" s="48"/>
    </row>
    <row r="50" spans="1:21" ht="30.75" customHeight="1">
      <c r="A50" s="48"/>
      <c r="B50" s="1178"/>
      <c r="C50" s="1179"/>
      <c r="D50" s="62"/>
      <c r="E50" s="1155" t="s">
        <v>17</v>
      </c>
      <c r="F50" s="1155"/>
      <c r="G50" s="1155"/>
      <c r="H50" s="1155"/>
      <c r="I50" s="1155"/>
      <c r="J50" s="1156"/>
      <c r="K50" s="63">
        <v>319</v>
      </c>
      <c r="L50" s="64">
        <v>281</v>
      </c>
      <c r="M50" s="64">
        <v>271</v>
      </c>
      <c r="N50" s="64">
        <v>269</v>
      </c>
      <c r="O50" s="65">
        <v>267</v>
      </c>
      <c r="P50" s="48"/>
      <c r="Q50" s="48"/>
      <c r="R50" s="48"/>
      <c r="S50" s="48"/>
      <c r="T50" s="48"/>
      <c r="U50" s="48"/>
    </row>
    <row r="51" spans="1:21" ht="30.75" customHeight="1">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c r="A52" s="48"/>
      <c r="B52" s="1153" t="s">
        <v>19</v>
      </c>
      <c r="C52" s="1154"/>
      <c r="D52" s="66"/>
      <c r="E52" s="1155" t="s">
        <v>20</v>
      </c>
      <c r="F52" s="1155"/>
      <c r="G52" s="1155"/>
      <c r="H52" s="1155"/>
      <c r="I52" s="1155"/>
      <c r="J52" s="1156"/>
      <c r="K52" s="63">
        <v>2766</v>
      </c>
      <c r="L52" s="64">
        <v>2697</v>
      </c>
      <c r="M52" s="64">
        <v>2639</v>
      </c>
      <c r="N52" s="64">
        <v>2558</v>
      </c>
      <c r="O52" s="65">
        <v>2500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754</v>
      </c>
      <c r="L53" s="69">
        <v>757</v>
      </c>
      <c r="M53" s="69">
        <v>699</v>
      </c>
      <c r="N53" s="69">
        <v>645</v>
      </c>
      <c r="O53" s="70">
        <v>599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c r="B58" s="1161" t="s">
        <v>26</v>
      </c>
      <c r="C58" s="1162"/>
      <c r="D58" s="1167" t="s">
        <v>27</v>
      </c>
      <c r="E58" s="1168"/>
      <c r="F58" s="1168"/>
      <c r="G58" s="1168"/>
      <c r="H58" s="1168"/>
      <c r="I58" s="1168"/>
      <c r="J58" s="1169"/>
      <c r="K58" s="83" t="s">
        <v>575</v>
      </c>
      <c r="L58" s="84" t="s">
        <v>512</v>
      </c>
      <c r="M58" s="84" t="s">
        <v>512</v>
      </c>
      <c r="N58" s="84" t="s">
        <v>512</v>
      </c>
      <c r="O58" s="85" t="s">
        <v>512</v>
      </c>
    </row>
    <row r="59" spans="1:21" ht="31.5" customHeight="1">
      <c r="B59" s="1163"/>
      <c r="C59" s="1164"/>
      <c r="D59" s="1170" t="s">
        <v>28</v>
      </c>
      <c r="E59" s="1171"/>
      <c r="F59" s="1171"/>
      <c r="G59" s="1171"/>
      <c r="H59" s="1171"/>
      <c r="I59" s="1171"/>
      <c r="J59" s="1172"/>
      <c r="K59" s="86" t="s">
        <v>512</v>
      </c>
      <c r="L59" s="87" t="s">
        <v>512</v>
      </c>
      <c r="M59" s="87" t="s">
        <v>512</v>
      </c>
      <c r="N59" s="87" t="s">
        <v>512</v>
      </c>
      <c r="O59" s="88" t="s">
        <v>512</v>
      </c>
    </row>
    <row r="60" spans="1:21" ht="31.5" customHeight="1" thickBot="1">
      <c r="B60" s="1165"/>
      <c r="C60" s="1166"/>
      <c r="D60" s="1173" t="s">
        <v>29</v>
      </c>
      <c r="E60" s="1174"/>
      <c r="F60" s="1174"/>
      <c r="G60" s="1174"/>
      <c r="H60" s="1174"/>
      <c r="I60" s="1174"/>
      <c r="J60" s="1175"/>
      <c r="K60" s="89" t="s">
        <v>512</v>
      </c>
      <c r="L60" s="90" t="s">
        <v>512</v>
      </c>
      <c r="M60" s="90" t="s">
        <v>512</v>
      </c>
      <c r="N60" s="90" t="s">
        <v>512</v>
      </c>
      <c r="O60" s="91" t="s">
        <v>512</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AcZs+HAdZDqfPVPzgRccyikEKGPVjx6QDOqhDHps5nEm37UR1qNsx7XS/K9MmXg2j5J5p8inxX3eGp2gSUSUQ==" saltValue="/xrROptfDrYZjRL6lTIEp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verticalCentered="1"/>
  <pageMargins left="0" right="0" top="0" bottom="0" header="0" footer="0"/>
  <pageSetup paperSize="9" scale="54"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0" zoomScaleNormal="100" zoomScaleSheetLayoutView="100" workbookViewId="0">
      <selection activeCell="AW23" sqref="AW23"/>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553</v>
      </c>
      <c r="J40" s="103" t="s">
        <v>554</v>
      </c>
      <c r="K40" s="103" t="s">
        <v>555</v>
      </c>
      <c r="L40" s="103" t="s">
        <v>556</v>
      </c>
      <c r="M40" s="104" t="s">
        <v>557</v>
      </c>
    </row>
    <row r="41" spans="2:13" ht="27.75" customHeight="1">
      <c r="B41" s="1196" t="s">
        <v>32</v>
      </c>
      <c r="C41" s="1197"/>
      <c r="D41" s="105"/>
      <c r="E41" s="1198" t="s">
        <v>33</v>
      </c>
      <c r="F41" s="1198"/>
      <c r="G41" s="1198"/>
      <c r="H41" s="1199"/>
      <c r="I41" s="355">
        <v>23259</v>
      </c>
      <c r="J41" s="356">
        <v>22762</v>
      </c>
      <c r="K41" s="356">
        <v>22409</v>
      </c>
      <c r="L41" s="356">
        <v>22624</v>
      </c>
      <c r="M41" s="357">
        <v>21963</v>
      </c>
    </row>
    <row r="42" spans="2:13" ht="27.75" customHeight="1">
      <c r="B42" s="1186"/>
      <c r="C42" s="1187"/>
      <c r="D42" s="106"/>
      <c r="E42" s="1190" t="s">
        <v>34</v>
      </c>
      <c r="F42" s="1190"/>
      <c r="G42" s="1190"/>
      <c r="H42" s="1191"/>
      <c r="I42" s="358">
        <v>1836</v>
      </c>
      <c r="J42" s="359">
        <v>1608</v>
      </c>
      <c r="K42" s="359">
        <v>1381</v>
      </c>
      <c r="L42" s="359">
        <v>1150</v>
      </c>
      <c r="M42" s="360">
        <v>912</v>
      </c>
    </row>
    <row r="43" spans="2:13" ht="27.75" customHeight="1">
      <c r="B43" s="1186"/>
      <c r="C43" s="1187"/>
      <c r="D43" s="106"/>
      <c r="E43" s="1190" t="s">
        <v>35</v>
      </c>
      <c r="F43" s="1190"/>
      <c r="G43" s="1190"/>
      <c r="H43" s="1191"/>
      <c r="I43" s="358">
        <v>4943</v>
      </c>
      <c r="J43" s="359">
        <v>4961</v>
      </c>
      <c r="K43" s="359">
        <v>4397</v>
      </c>
      <c r="L43" s="359">
        <v>3678</v>
      </c>
      <c r="M43" s="360">
        <v>2925</v>
      </c>
    </row>
    <row r="44" spans="2:13" ht="27.75" customHeight="1">
      <c r="B44" s="1186"/>
      <c r="C44" s="1187"/>
      <c r="D44" s="106"/>
      <c r="E44" s="1190" t="s">
        <v>36</v>
      </c>
      <c r="F44" s="1190"/>
      <c r="G44" s="1190"/>
      <c r="H44" s="1191"/>
      <c r="I44" s="358">
        <v>613</v>
      </c>
      <c r="J44" s="359">
        <v>781</v>
      </c>
      <c r="K44" s="359">
        <v>1183</v>
      </c>
      <c r="L44" s="359">
        <v>1097</v>
      </c>
      <c r="M44" s="360">
        <v>1016</v>
      </c>
    </row>
    <row r="45" spans="2:13" ht="27.75" customHeight="1">
      <c r="B45" s="1186"/>
      <c r="C45" s="1187"/>
      <c r="D45" s="106"/>
      <c r="E45" s="1190" t="s">
        <v>37</v>
      </c>
      <c r="F45" s="1190"/>
      <c r="G45" s="1190"/>
      <c r="H45" s="1191"/>
      <c r="I45" s="358">
        <v>1866</v>
      </c>
      <c r="J45" s="359">
        <v>1791</v>
      </c>
      <c r="K45" s="359">
        <v>1790</v>
      </c>
      <c r="L45" s="359">
        <v>1735</v>
      </c>
      <c r="M45" s="360">
        <v>1788</v>
      </c>
    </row>
    <row r="46" spans="2:13" ht="27.75" customHeight="1">
      <c r="B46" s="1186"/>
      <c r="C46" s="1187"/>
      <c r="D46" s="107"/>
      <c r="E46" s="1190" t="s">
        <v>38</v>
      </c>
      <c r="F46" s="1190"/>
      <c r="G46" s="1190"/>
      <c r="H46" s="1191"/>
      <c r="I46" s="358" t="s">
        <v>512</v>
      </c>
      <c r="J46" s="359">
        <v>6</v>
      </c>
      <c r="K46" s="359">
        <v>3</v>
      </c>
      <c r="L46" s="359" t="s">
        <v>512</v>
      </c>
      <c r="M46" s="360" t="s">
        <v>512</v>
      </c>
    </row>
    <row r="47" spans="2:13" ht="27.75" customHeight="1">
      <c r="B47" s="1186"/>
      <c r="C47" s="1187"/>
      <c r="D47" s="108"/>
      <c r="E47" s="1200" t="s">
        <v>39</v>
      </c>
      <c r="F47" s="1201"/>
      <c r="G47" s="1201"/>
      <c r="H47" s="1202"/>
      <c r="I47" s="358" t="s">
        <v>512</v>
      </c>
      <c r="J47" s="359" t="s">
        <v>512</v>
      </c>
      <c r="K47" s="359" t="s">
        <v>512</v>
      </c>
      <c r="L47" s="359" t="s">
        <v>512</v>
      </c>
      <c r="M47" s="360" t="s">
        <v>512</v>
      </c>
    </row>
    <row r="48" spans="2:13" ht="27.75" customHeight="1">
      <c r="B48" s="1186"/>
      <c r="C48" s="1187"/>
      <c r="D48" s="106"/>
      <c r="E48" s="1190" t="s">
        <v>40</v>
      </c>
      <c r="F48" s="1190"/>
      <c r="G48" s="1190"/>
      <c r="H48" s="1191"/>
      <c r="I48" s="358" t="s">
        <v>512</v>
      </c>
      <c r="J48" s="359" t="s">
        <v>512</v>
      </c>
      <c r="K48" s="359" t="s">
        <v>512</v>
      </c>
      <c r="L48" s="359" t="s">
        <v>512</v>
      </c>
      <c r="M48" s="360" t="s">
        <v>512</v>
      </c>
    </row>
    <row r="49" spans="2:13" ht="27.75" customHeight="1">
      <c r="B49" s="1188"/>
      <c r="C49" s="1189"/>
      <c r="D49" s="106"/>
      <c r="E49" s="1190" t="s">
        <v>41</v>
      </c>
      <c r="F49" s="1190"/>
      <c r="G49" s="1190"/>
      <c r="H49" s="1191"/>
      <c r="I49" s="358" t="s">
        <v>512</v>
      </c>
      <c r="J49" s="359" t="s">
        <v>512</v>
      </c>
      <c r="K49" s="359" t="s">
        <v>512</v>
      </c>
      <c r="L49" s="359" t="s">
        <v>512</v>
      </c>
      <c r="M49" s="360" t="s">
        <v>512</v>
      </c>
    </row>
    <row r="50" spans="2:13" ht="27.75" customHeight="1">
      <c r="B50" s="1184" t="s">
        <v>42</v>
      </c>
      <c r="C50" s="1185"/>
      <c r="D50" s="109"/>
      <c r="E50" s="1190" t="s">
        <v>43</v>
      </c>
      <c r="F50" s="1190"/>
      <c r="G50" s="1190"/>
      <c r="H50" s="1191"/>
      <c r="I50" s="358">
        <v>7030</v>
      </c>
      <c r="J50" s="359">
        <v>6487</v>
      </c>
      <c r="K50" s="359">
        <v>6553</v>
      </c>
      <c r="L50" s="359">
        <v>7312</v>
      </c>
      <c r="M50" s="360">
        <v>8278</v>
      </c>
    </row>
    <row r="51" spans="2:13" ht="27.75" customHeight="1">
      <c r="B51" s="1186"/>
      <c r="C51" s="1187"/>
      <c r="D51" s="106"/>
      <c r="E51" s="1190" t="s">
        <v>44</v>
      </c>
      <c r="F51" s="1190"/>
      <c r="G51" s="1190"/>
      <c r="H51" s="1191"/>
      <c r="I51" s="358">
        <v>4877</v>
      </c>
      <c r="J51" s="359">
        <v>4725</v>
      </c>
      <c r="K51" s="359">
        <v>4666</v>
      </c>
      <c r="L51" s="359">
        <v>3930</v>
      </c>
      <c r="M51" s="360">
        <v>3237</v>
      </c>
    </row>
    <row r="52" spans="2:13" ht="27.75" customHeight="1">
      <c r="B52" s="1188"/>
      <c r="C52" s="1189"/>
      <c r="D52" s="106"/>
      <c r="E52" s="1190" t="s">
        <v>45</v>
      </c>
      <c r="F52" s="1190"/>
      <c r="G52" s="1190"/>
      <c r="H52" s="1191"/>
      <c r="I52" s="358">
        <v>23486</v>
      </c>
      <c r="J52" s="359">
        <v>22815</v>
      </c>
      <c r="K52" s="359">
        <v>22547</v>
      </c>
      <c r="L52" s="359">
        <v>21993</v>
      </c>
      <c r="M52" s="360">
        <v>20784</v>
      </c>
    </row>
    <row r="53" spans="2:13" ht="27.75" customHeight="1" thickBot="1">
      <c r="B53" s="1192" t="s">
        <v>46</v>
      </c>
      <c r="C53" s="1193"/>
      <c r="D53" s="110"/>
      <c r="E53" s="1194" t="s">
        <v>47</v>
      </c>
      <c r="F53" s="1194"/>
      <c r="G53" s="1194"/>
      <c r="H53" s="1195"/>
      <c r="I53" s="361">
        <v>-2875</v>
      </c>
      <c r="J53" s="362">
        <v>-2119</v>
      </c>
      <c r="K53" s="362">
        <v>-2602</v>
      </c>
      <c r="L53" s="362">
        <v>-2952</v>
      </c>
      <c r="M53" s="363">
        <v>-3695</v>
      </c>
    </row>
    <row r="54" spans="2:13" ht="27.75" customHeight="1">
      <c r="B54" s="111" t="s">
        <v>48</v>
      </c>
      <c r="C54" s="112"/>
      <c r="D54" s="112"/>
      <c r="E54" s="113"/>
      <c r="F54" s="113"/>
      <c r="G54" s="113"/>
      <c r="H54" s="113"/>
      <c r="I54" s="114"/>
      <c r="J54" s="114"/>
      <c r="K54" s="114"/>
      <c r="L54" s="114"/>
      <c r="M54" s="114"/>
    </row>
    <row r="55" spans="2:13"/>
  </sheetData>
  <sheetProtection algorithmName="SHA-512" hashValue="8xBwF9EiMHrddDLI/siU5IuFoQ1V9AcAq0WcvNWInL8b/6rLgeYjRXkbaeDecFmDfkwVHv6QgknebAZB3edkPg==" saltValue="UCRvQbkoN+wiD6oXyZwV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31" zoomScale="85" zoomScaleNormal="85" zoomScaleSheetLayoutView="100" workbookViewId="0">
      <selection activeCell="AW23" sqref="AW2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555</v>
      </c>
      <c r="G54" s="119" t="s">
        <v>556</v>
      </c>
      <c r="H54" s="120" t="s">
        <v>557</v>
      </c>
    </row>
    <row r="55" spans="2:8" ht="52.5" customHeight="1">
      <c r="B55" s="121"/>
      <c r="C55" s="1211" t="s">
        <v>50</v>
      </c>
      <c r="D55" s="1211"/>
      <c r="E55" s="1212"/>
      <c r="F55" s="122">
        <v>2736</v>
      </c>
      <c r="G55" s="122">
        <v>2738</v>
      </c>
      <c r="H55" s="123">
        <v>2938</v>
      </c>
    </row>
    <row r="56" spans="2:8" ht="52.5" customHeight="1">
      <c r="B56" s="124"/>
      <c r="C56" s="1213" t="s">
        <v>51</v>
      </c>
      <c r="D56" s="1213"/>
      <c r="E56" s="1214"/>
      <c r="F56" s="125">
        <v>822</v>
      </c>
      <c r="G56" s="125">
        <v>1172</v>
      </c>
      <c r="H56" s="126">
        <v>1172</v>
      </c>
    </row>
    <row r="57" spans="2:8" ht="53.25" customHeight="1">
      <c r="B57" s="124"/>
      <c r="C57" s="1215" t="s">
        <v>52</v>
      </c>
      <c r="D57" s="1215"/>
      <c r="E57" s="1216"/>
      <c r="F57" s="127">
        <v>1795</v>
      </c>
      <c r="G57" s="127">
        <v>1859</v>
      </c>
      <c r="H57" s="128">
        <v>2662</v>
      </c>
    </row>
    <row r="58" spans="2:8" ht="45.75" customHeight="1">
      <c r="B58" s="129"/>
      <c r="C58" s="1203" t="s">
        <v>586</v>
      </c>
      <c r="D58" s="1204"/>
      <c r="E58" s="1205"/>
      <c r="F58" s="130">
        <v>279</v>
      </c>
      <c r="G58" s="130">
        <v>297</v>
      </c>
      <c r="H58" s="131">
        <v>708</v>
      </c>
    </row>
    <row r="59" spans="2:8" ht="45.75" customHeight="1">
      <c r="B59" s="129"/>
      <c r="C59" s="1203" t="s">
        <v>589</v>
      </c>
      <c r="D59" s="1204"/>
      <c r="E59" s="1205"/>
      <c r="F59" s="130">
        <v>434</v>
      </c>
      <c r="G59" s="130">
        <v>433</v>
      </c>
      <c r="H59" s="131">
        <v>533</v>
      </c>
    </row>
    <row r="60" spans="2:8" ht="45.75" customHeight="1">
      <c r="B60" s="129"/>
      <c r="C60" s="1203" t="s">
        <v>587</v>
      </c>
      <c r="D60" s="1204"/>
      <c r="E60" s="1205"/>
      <c r="F60" s="130">
        <v>228</v>
      </c>
      <c r="G60" s="130">
        <v>253</v>
      </c>
      <c r="H60" s="131">
        <v>529</v>
      </c>
    </row>
    <row r="61" spans="2:8" ht="45.75" customHeight="1">
      <c r="B61" s="129"/>
      <c r="C61" s="1203" t="s">
        <v>588</v>
      </c>
      <c r="D61" s="1204"/>
      <c r="E61" s="1205"/>
      <c r="F61" s="130">
        <v>442</v>
      </c>
      <c r="G61" s="130">
        <v>461</v>
      </c>
      <c r="H61" s="131">
        <v>474</v>
      </c>
    </row>
    <row r="62" spans="2:8" ht="45.75" customHeight="1" thickBot="1">
      <c r="B62" s="132"/>
      <c r="C62" s="1206" t="s">
        <v>590</v>
      </c>
      <c r="D62" s="1207"/>
      <c r="E62" s="1208"/>
      <c r="F62" s="133">
        <v>331</v>
      </c>
      <c r="G62" s="133">
        <v>331</v>
      </c>
      <c r="H62" s="134">
        <v>331</v>
      </c>
    </row>
    <row r="63" spans="2:8" ht="52.5" customHeight="1" thickBot="1">
      <c r="B63" s="135"/>
      <c r="C63" s="1209" t="s">
        <v>53</v>
      </c>
      <c r="D63" s="1209"/>
      <c r="E63" s="1210"/>
      <c r="F63" s="136">
        <v>5354</v>
      </c>
      <c r="G63" s="136">
        <v>5768</v>
      </c>
      <c r="H63" s="137">
        <v>6772</v>
      </c>
    </row>
    <row r="64" spans="2:8"/>
  </sheetData>
  <sheetProtection algorithmName="SHA-512" hashValue="2u9FmYTdnAvbIOoO9JKsRxd9VGuiRKN0o/s27pHRi3HDxuPeyJjuOMkUYKvTl4IkQezgaKSLUyeVNuedYAVaWA==" saltValue="y09t4YtNyUjxEnSkQtnL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550</v>
      </c>
      <c r="G2" s="151"/>
      <c r="H2" s="152"/>
    </row>
    <row r="3" spans="1:8">
      <c r="A3" s="148" t="s">
        <v>543</v>
      </c>
      <c r="B3" s="153"/>
      <c r="C3" s="154"/>
      <c r="D3" s="155">
        <v>22600</v>
      </c>
      <c r="E3" s="156"/>
      <c r="F3" s="157">
        <v>41934</v>
      </c>
      <c r="G3" s="158"/>
      <c r="H3" s="159"/>
    </row>
    <row r="4" spans="1:8">
      <c r="A4" s="160"/>
      <c r="B4" s="161"/>
      <c r="C4" s="162"/>
      <c r="D4" s="163">
        <v>21027</v>
      </c>
      <c r="E4" s="164"/>
      <c r="F4" s="165">
        <v>23352</v>
      </c>
      <c r="G4" s="166"/>
      <c r="H4" s="167"/>
    </row>
    <row r="5" spans="1:8">
      <c r="A5" s="148" t="s">
        <v>545</v>
      </c>
      <c r="B5" s="153"/>
      <c r="C5" s="154"/>
      <c r="D5" s="155">
        <v>26654</v>
      </c>
      <c r="E5" s="156"/>
      <c r="F5" s="157">
        <v>45588</v>
      </c>
      <c r="G5" s="158"/>
      <c r="H5" s="159"/>
    </row>
    <row r="6" spans="1:8">
      <c r="A6" s="160"/>
      <c r="B6" s="161"/>
      <c r="C6" s="162"/>
      <c r="D6" s="163">
        <v>22543</v>
      </c>
      <c r="E6" s="164"/>
      <c r="F6" s="165">
        <v>24150</v>
      </c>
      <c r="G6" s="166"/>
      <c r="H6" s="167"/>
    </row>
    <row r="7" spans="1:8">
      <c r="A7" s="148" t="s">
        <v>546</v>
      </c>
      <c r="B7" s="153"/>
      <c r="C7" s="154"/>
      <c r="D7" s="155">
        <v>27015</v>
      </c>
      <c r="E7" s="156"/>
      <c r="F7" s="157">
        <v>45483</v>
      </c>
      <c r="G7" s="158"/>
      <c r="H7" s="159"/>
    </row>
    <row r="8" spans="1:8">
      <c r="A8" s="160"/>
      <c r="B8" s="161"/>
      <c r="C8" s="162"/>
      <c r="D8" s="163">
        <v>20612</v>
      </c>
      <c r="E8" s="164"/>
      <c r="F8" s="165">
        <v>24241</v>
      </c>
      <c r="G8" s="166"/>
      <c r="H8" s="167"/>
    </row>
    <row r="9" spans="1:8">
      <c r="A9" s="148" t="s">
        <v>547</v>
      </c>
      <c r="B9" s="153"/>
      <c r="C9" s="154"/>
      <c r="D9" s="155">
        <v>33483</v>
      </c>
      <c r="E9" s="156"/>
      <c r="F9" s="157">
        <v>45945</v>
      </c>
      <c r="G9" s="158"/>
      <c r="H9" s="159"/>
    </row>
    <row r="10" spans="1:8">
      <c r="A10" s="160"/>
      <c r="B10" s="161"/>
      <c r="C10" s="162"/>
      <c r="D10" s="163">
        <v>21810</v>
      </c>
      <c r="E10" s="164"/>
      <c r="F10" s="165">
        <v>25180</v>
      </c>
      <c r="G10" s="166"/>
      <c r="H10" s="167"/>
    </row>
    <row r="11" spans="1:8">
      <c r="A11" s="148" t="s">
        <v>548</v>
      </c>
      <c r="B11" s="153"/>
      <c r="C11" s="154"/>
      <c r="D11" s="155">
        <v>33053</v>
      </c>
      <c r="E11" s="156"/>
      <c r="F11" s="157">
        <v>44475</v>
      </c>
      <c r="G11" s="158"/>
      <c r="H11" s="159"/>
    </row>
    <row r="12" spans="1:8">
      <c r="A12" s="160"/>
      <c r="B12" s="161"/>
      <c r="C12" s="168"/>
      <c r="D12" s="163">
        <v>19276</v>
      </c>
      <c r="E12" s="164"/>
      <c r="F12" s="165">
        <v>24780</v>
      </c>
      <c r="G12" s="166"/>
      <c r="H12" s="167"/>
    </row>
    <row r="13" spans="1:8">
      <c r="A13" s="148"/>
      <c r="B13" s="153"/>
      <c r="C13" s="169"/>
      <c r="D13" s="170">
        <v>28561</v>
      </c>
      <c r="E13" s="171"/>
      <c r="F13" s="172">
        <v>44685</v>
      </c>
      <c r="G13" s="173"/>
      <c r="H13" s="159"/>
    </row>
    <row r="14" spans="1:8">
      <c r="A14" s="160"/>
      <c r="B14" s="161"/>
      <c r="C14" s="162"/>
      <c r="D14" s="163">
        <v>21054</v>
      </c>
      <c r="E14" s="164"/>
      <c r="F14" s="165">
        <v>24341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4.1399999999999997</v>
      </c>
      <c r="C19" s="174">
        <f>ROUND(VALUE(SUBSTITUTE(実質収支比率等に係る経年分析!G$48,"▲","-")),2)</f>
        <v>5.09</v>
      </c>
      <c r="D19" s="174">
        <f>ROUND(VALUE(SUBSTITUTE(実質収支比率等に係る経年分析!H$48,"▲","-")),2)</f>
        <v>6.74</v>
      </c>
      <c r="E19" s="174">
        <f>ROUND(VALUE(SUBSTITUTE(実質収支比率等に係る経年分析!I$48,"▲","-")),2)</f>
        <v>16.27</v>
      </c>
      <c r="F19" s="174">
        <f>ROUND(VALUE(SUBSTITUTE(実質収支比率等に係る経年分析!J$48,"▲","-")),2)</f>
        <v>11.28</v>
      </c>
    </row>
    <row r="20" spans="1:11">
      <c r="A20" s="174" t="s">
        <v>57</v>
      </c>
      <c r="B20" s="174">
        <f>ROUND(VALUE(SUBSTITUTE(実質収支比率等に係る経年分析!F$47,"▲","-")),2)</f>
        <v>18.47</v>
      </c>
      <c r="C20" s="174">
        <f>ROUND(VALUE(SUBSTITUTE(実質収支比率等に係る経年分析!G$47,"▲","-")),2)</f>
        <v>18.43</v>
      </c>
      <c r="D20" s="174">
        <f>ROUND(VALUE(SUBSTITUTE(実質収支比率等に係る経年分析!H$47,"▲","-")),2)</f>
        <v>17.7</v>
      </c>
      <c r="E20" s="174">
        <f>ROUND(VALUE(SUBSTITUTE(実質収支比率等に係る経年分析!I$47,"▲","-")),2)</f>
        <v>16.95</v>
      </c>
      <c r="F20" s="174">
        <f>ROUND(VALUE(SUBSTITUTE(実質収支比率等に係る経年分析!J$47,"▲","-")),2)</f>
        <v>18.579999999999998</v>
      </c>
    </row>
    <row r="21" spans="1:11">
      <c r="A21" s="174" t="s">
        <v>58</v>
      </c>
      <c r="B21" s="174">
        <f>IF(ISNUMBER(VALUE(SUBSTITUTE(実質収支比率等に係る経年分析!F$49,"▲","-"))),ROUND(VALUE(SUBSTITUTE(実質収支比率等に係る経年分析!F$49,"▲","-")),2),NA())</f>
        <v>-2.06</v>
      </c>
      <c r="C21" s="174">
        <f>IF(ISNUMBER(VALUE(SUBSTITUTE(実質収支比率等に係る経年分析!G$49,"▲","-"))),ROUND(VALUE(SUBSTITUTE(実質収支比率等に係る経年分析!G$49,"▲","-")),2),NA())</f>
        <v>0.96</v>
      </c>
      <c r="D21" s="174">
        <f>IF(ISNUMBER(VALUE(SUBSTITUTE(実質収支比率等に係る経年分析!H$49,"▲","-"))),ROUND(VALUE(SUBSTITUTE(実質収支比率等に係る経年分析!H$49,"▲","-")),2),NA())</f>
        <v>1.49</v>
      </c>
      <c r="E21" s="174">
        <f>IF(ISNUMBER(VALUE(SUBSTITUTE(実質収支比率等に係る経年分析!I$49,"▲","-"))),ROUND(VALUE(SUBSTITUTE(実質収支比率等に係る経年分析!I$49,"▲","-")),2),NA())</f>
        <v>9.83</v>
      </c>
      <c r="F21" s="174">
        <f>IF(ISNUMBER(VALUE(SUBSTITUTE(実質収支比率等に係る経年分析!J$49,"▲","-"))),ROUND(VALUE(SUBSTITUTE(実質収支比率等に係る経年分析!J$49,"▲","-")),2),NA())</f>
        <v>-4.07</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龍ケ崎市介護サービス事業特別会計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龍ケ崎市障がい児支援サービス事業特別会計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龍ケ崎市後期高齢者医療事業特別会計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c r="A33" s="175" t="str">
        <f>IF(連結実質赤字比率に係る赤字・黒字の構成分析!C$37="",NA(),連結実質赤字比率に係る赤字・黒字の構成分析!C$37)</f>
        <v>龍ケ崎市国民健康保険事業特別会計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c r="A34" s="175" t="str">
        <f>IF(連結実質赤字比率に係る赤字・黒字の構成分析!C$36="",NA(),連結実質赤字比率に係る赤字・黒字の構成分析!C$36)</f>
        <v>龍ケ崎市下水道事業会計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0.33</v>
      </c>
    </row>
    <row r="35" spans="1:16">
      <c r="A35" s="175" t="str">
        <f>IF(連結実質赤字比率に係る赤字・黒字の構成分析!C$35="",NA(),連結実質赤字比率に係る赤字・黒字の構成分析!C$35)</f>
        <v>龍ケ崎市介護保険事業特別会計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0.28000000000000003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0.84</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4.1399999999999997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16.260000000000002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11.28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2766</v>
      </c>
      <c r="E42" s="176"/>
      <c r="F42" s="176"/>
      <c r="G42" s="176">
        <f>'実質公債費比率（分子）の構造'!L$52</f>
        <v>2697</v>
      </c>
      <c r="H42" s="176"/>
      <c r="I42" s="176"/>
      <c r="J42" s="176">
        <f>'実質公債費比率（分子）の構造'!M$52</f>
        <v>2639</v>
      </c>
      <c r="K42" s="176"/>
      <c r="L42" s="176"/>
      <c r="M42" s="176">
        <f>'実質公債費比率（分子）の構造'!N$52</f>
        <v>2558</v>
      </c>
      <c r="N42" s="176"/>
      <c r="O42" s="176"/>
      <c r="P42" s="176">
        <f>'実質公債費比率（分子）の構造'!O$52</f>
        <v>2500</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319</v>
      </c>
      <c r="C44" s="176"/>
      <c r="D44" s="176"/>
      <c r="E44" s="176">
        <f>'実質公債費比率（分子）の構造'!L$50</f>
        <v>281</v>
      </c>
      <c r="F44" s="176"/>
      <c r="G44" s="176"/>
      <c r="H44" s="176">
        <f>'実質公債費比率（分子）の構造'!M$50</f>
        <v>271</v>
      </c>
      <c r="I44" s="176"/>
      <c r="J44" s="176"/>
      <c r="K44" s="176">
        <f>'実質公債費比率（分子）の構造'!N$50</f>
        <v>269</v>
      </c>
      <c r="L44" s="176"/>
      <c r="M44" s="176"/>
      <c r="N44" s="176">
        <f>'実質公債費比率（分子）の構造'!O$50</f>
        <v>267</v>
      </c>
      <c r="O44" s="176"/>
      <c r="P44" s="176"/>
    </row>
    <row r="45" spans="1:16">
      <c r="A45" s="176" t="s">
        <v>68</v>
      </c>
      <c r="B45" s="176">
        <f>'実質公債費比率（分子）の構造'!K$49</f>
        <v>110</v>
      </c>
      <c r="C45" s="176"/>
      <c r="D45" s="176"/>
      <c r="E45" s="176">
        <f>'実質公債費比率（分子）の構造'!L$49</f>
        <v>104</v>
      </c>
      <c r="F45" s="176"/>
      <c r="G45" s="176"/>
      <c r="H45" s="176">
        <f>'実質公債費比率（分子）の構造'!M$49</f>
        <v>114</v>
      </c>
      <c r="I45" s="176"/>
      <c r="J45" s="176"/>
      <c r="K45" s="176">
        <f>'実質公債費比率（分子）の構造'!N$49</f>
        <v>137</v>
      </c>
      <c r="L45" s="176"/>
      <c r="M45" s="176"/>
      <c r="N45" s="176">
        <f>'実質公債費比率（分子）の構造'!O$49</f>
        <v>137</v>
      </c>
      <c r="O45" s="176"/>
      <c r="P45" s="176"/>
    </row>
    <row r="46" spans="1:16">
      <c r="A46" s="176" t="s">
        <v>69</v>
      </c>
      <c r="B46" s="176">
        <f>'実質公債費比率（分子）の構造'!K$48</f>
        <v>445</v>
      </c>
      <c r="C46" s="176"/>
      <c r="D46" s="176"/>
      <c r="E46" s="176">
        <f>'実質公債費比率（分子）の構造'!L$48</f>
        <v>456</v>
      </c>
      <c r="F46" s="176"/>
      <c r="G46" s="176"/>
      <c r="H46" s="176">
        <f>'実質公債費比率（分子）の構造'!M$48</f>
        <v>391</v>
      </c>
      <c r="I46" s="176"/>
      <c r="J46" s="176"/>
      <c r="K46" s="176">
        <f>'実質公債費比率（分子）の構造'!N$48</f>
        <v>324</v>
      </c>
      <c r="L46" s="176"/>
      <c r="M46" s="176"/>
      <c r="N46" s="176">
        <f>'実質公債費比率（分子）の構造'!O$48</f>
        <v>330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2646</v>
      </c>
      <c r="C49" s="176"/>
      <c r="D49" s="176"/>
      <c r="E49" s="176">
        <f>'実質公債費比率（分子）の構造'!L$45</f>
        <v>2613</v>
      </c>
      <c r="F49" s="176"/>
      <c r="G49" s="176"/>
      <c r="H49" s="176">
        <f>'実質公債費比率（分子）の構造'!M$45</f>
        <v>2562</v>
      </c>
      <c r="I49" s="176"/>
      <c r="J49" s="176"/>
      <c r="K49" s="176">
        <f>'実質公債費比率（分子）の構造'!N$45</f>
        <v>2473</v>
      </c>
      <c r="L49" s="176"/>
      <c r="M49" s="176"/>
      <c r="N49" s="176">
        <f>'実質公債費比率（分子）の構造'!O$45</f>
        <v>2365</v>
      </c>
      <c r="O49" s="176"/>
      <c r="P49" s="176"/>
    </row>
    <row r="50" spans="1:16">
      <c r="A50" s="176" t="s">
        <v>73</v>
      </c>
      <c r="B50" s="176" t="e">
        <f>NA()</f>
        <v>#N/A</v>
      </c>
      <c r="C50" s="176">
        <f>IF(ISNUMBER('実質公債費比率（分子）の構造'!K$53),'実質公債費比率（分子）の構造'!K$53,NA())</f>
        <v>754</v>
      </c>
      <c r="D50" s="176" t="e">
        <f>NA()</f>
        <v>#N/A</v>
      </c>
      <c r="E50" s="176" t="e">
        <f>NA()</f>
        <v>#N/A</v>
      </c>
      <c r="F50" s="176">
        <f>IF(ISNUMBER('実質公債費比率（分子）の構造'!L$53),'実質公債費比率（分子）の構造'!L$53,NA())</f>
        <v>757</v>
      </c>
      <c r="G50" s="176" t="e">
        <f>NA()</f>
        <v>#N/A</v>
      </c>
      <c r="H50" s="176" t="e">
        <f>NA()</f>
        <v>#N/A</v>
      </c>
      <c r="I50" s="176">
        <f>IF(ISNUMBER('実質公債費比率（分子）の構造'!M$53),'実質公債費比率（分子）の構造'!M$53,NA())</f>
        <v>699</v>
      </c>
      <c r="J50" s="176" t="e">
        <f>NA()</f>
        <v>#N/A</v>
      </c>
      <c r="K50" s="176" t="e">
        <f>NA()</f>
        <v>#N/A</v>
      </c>
      <c r="L50" s="176">
        <f>IF(ISNUMBER('実質公債費比率（分子）の構造'!N$53),'実質公債費比率（分子）の構造'!N$53,NA())</f>
        <v>645</v>
      </c>
      <c r="M50" s="176" t="e">
        <f>NA()</f>
        <v>#N/A</v>
      </c>
      <c r="N50" s="176" t="e">
        <f>NA()</f>
        <v>#N/A</v>
      </c>
      <c r="O50" s="176">
        <f>IF(ISNUMBER('実質公債費比率（分子）の構造'!O$53),'実質公債費比率（分子）の構造'!O$53,NA())</f>
        <v>599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23486</v>
      </c>
      <c r="E56" s="175"/>
      <c r="F56" s="175"/>
      <c r="G56" s="175">
        <f>'将来負担比率（分子）の構造'!J$52</f>
        <v>22815</v>
      </c>
      <c r="H56" s="175"/>
      <c r="I56" s="175"/>
      <c r="J56" s="175">
        <f>'将来負担比率（分子）の構造'!K$52</f>
        <v>22547</v>
      </c>
      <c r="K56" s="175"/>
      <c r="L56" s="175"/>
      <c r="M56" s="175">
        <f>'将来負担比率（分子）の構造'!L$52</f>
        <v>21993</v>
      </c>
      <c r="N56" s="175"/>
      <c r="O56" s="175"/>
      <c r="P56" s="175">
        <f>'将来負担比率（分子）の構造'!M$52</f>
        <v>20784</v>
      </c>
    </row>
    <row r="57" spans="1:16">
      <c r="A57" s="175" t="s">
        <v>44</v>
      </c>
      <c r="B57" s="175"/>
      <c r="C57" s="175"/>
      <c r="D57" s="175">
        <f>'将来負担比率（分子）の構造'!I$51</f>
        <v>4877</v>
      </c>
      <c r="E57" s="175"/>
      <c r="F57" s="175"/>
      <c r="G57" s="175">
        <f>'将来負担比率（分子）の構造'!J$51</f>
        <v>4725</v>
      </c>
      <c r="H57" s="175"/>
      <c r="I57" s="175"/>
      <c r="J57" s="175">
        <f>'将来負担比率（分子）の構造'!K$51</f>
        <v>4666</v>
      </c>
      <c r="K57" s="175"/>
      <c r="L57" s="175"/>
      <c r="M57" s="175">
        <f>'将来負担比率（分子）の構造'!L$51</f>
        <v>3930</v>
      </c>
      <c r="N57" s="175"/>
      <c r="O57" s="175"/>
      <c r="P57" s="175">
        <f>'将来負担比率（分子）の構造'!M$51</f>
        <v>3237</v>
      </c>
    </row>
    <row r="58" spans="1:16">
      <c r="A58" s="175" t="s">
        <v>43</v>
      </c>
      <c r="B58" s="175"/>
      <c r="C58" s="175"/>
      <c r="D58" s="175">
        <f>'将来負担比率（分子）の構造'!I$50</f>
        <v>7030</v>
      </c>
      <c r="E58" s="175"/>
      <c r="F58" s="175"/>
      <c r="G58" s="175">
        <f>'将来負担比率（分子）の構造'!J$50</f>
        <v>6487</v>
      </c>
      <c r="H58" s="175"/>
      <c r="I58" s="175"/>
      <c r="J58" s="175">
        <f>'将来負担比率（分子）の構造'!K$50</f>
        <v>6553</v>
      </c>
      <c r="K58" s="175"/>
      <c r="L58" s="175"/>
      <c r="M58" s="175">
        <f>'将来負担比率（分子）の構造'!L$50</f>
        <v>7312</v>
      </c>
      <c r="N58" s="175"/>
      <c r="O58" s="175"/>
      <c r="P58" s="175">
        <f>'将来負担比率（分子）の構造'!M$50</f>
        <v>8278</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f>'将来負担比率（分子）の構造'!J$46</f>
        <v>6</v>
      </c>
      <c r="F61" s="175"/>
      <c r="G61" s="175"/>
      <c r="H61" s="175">
        <f>'将来負担比率（分子）の構造'!K$46</f>
        <v>3</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1866</v>
      </c>
      <c r="C62" s="175"/>
      <c r="D62" s="175"/>
      <c r="E62" s="175">
        <f>'将来負担比率（分子）の構造'!J$45</f>
        <v>1791</v>
      </c>
      <c r="F62" s="175"/>
      <c r="G62" s="175"/>
      <c r="H62" s="175">
        <f>'将来負担比率（分子）の構造'!K$45</f>
        <v>1790</v>
      </c>
      <c r="I62" s="175"/>
      <c r="J62" s="175"/>
      <c r="K62" s="175">
        <f>'将来負担比率（分子）の構造'!L$45</f>
        <v>1735</v>
      </c>
      <c r="L62" s="175"/>
      <c r="M62" s="175"/>
      <c r="N62" s="175">
        <f>'将来負担比率（分子）の構造'!M$45</f>
        <v>1788</v>
      </c>
      <c r="O62" s="175"/>
      <c r="P62" s="175"/>
    </row>
    <row r="63" spans="1:16">
      <c r="A63" s="175" t="s">
        <v>36</v>
      </c>
      <c r="B63" s="175">
        <f>'将来負担比率（分子）の構造'!I$44</f>
        <v>613</v>
      </c>
      <c r="C63" s="175"/>
      <c r="D63" s="175"/>
      <c r="E63" s="175">
        <f>'将来負担比率（分子）の構造'!J$44</f>
        <v>781</v>
      </c>
      <c r="F63" s="175"/>
      <c r="G63" s="175"/>
      <c r="H63" s="175">
        <f>'将来負担比率（分子）の構造'!K$44</f>
        <v>1183</v>
      </c>
      <c r="I63" s="175"/>
      <c r="J63" s="175"/>
      <c r="K63" s="175">
        <f>'将来負担比率（分子）の構造'!L$44</f>
        <v>1097</v>
      </c>
      <c r="L63" s="175"/>
      <c r="M63" s="175"/>
      <c r="N63" s="175">
        <f>'将来負担比率（分子）の構造'!M$44</f>
        <v>1016</v>
      </c>
      <c r="O63" s="175"/>
      <c r="P63" s="175"/>
    </row>
    <row r="64" spans="1:16">
      <c r="A64" s="175" t="s">
        <v>35</v>
      </c>
      <c r="B64" s="175">
        <f>'将来負担比率（分子）の構造'!I$43</f>
        <v>4943</v>
      </c>
      <c r="C64" s="175"/>
      <c r="D64" s="175"/>
      <c r="E64" s="175">
        <f>'将来負担比率（分子）の構造'!J$43</f>
        <v>4961</v>
      </c>
      <c r="F64" s="175"/>
      <c r="G64" s="175"/>
      <c r="H64" s="175">
        <f>'将来負担比率（分子）の構造'!K$43</f>
        <v>4397</v>
      </c>
      <c r="I64" s="175"/>
      <c r="J64" s="175"/>
      <c r="K64" s="175">
        <f>'将来負担比率（分子）の構造'!L$43</f>
        <v>3678</v>
      </c>
      <c r="L64" s="175"/>
      <c r="M64" s="175"/>
      <c r="N64" s="175">
        <f>'将来負担比率（分子）の構造'!M$43</f>
        <v>2925</v>
      </c>
      <c r="O64" s="175"/>
      <c r="P64" s="175"/>
    </row>
    <row r="65" spans="1:16">
      <c r="A65" s="175" t="s">
        <v>34</v>
      </c>
      <c r="B65" s="175">
        <f>'将来負担比率（分子）の構造'!I$42</f>
        <v>1836</v>
      </c>
      <c r="C65" s="175"/>
      <c r="D65" s="175"/>
      <c r="E65" s="175">
        <f>'将来負担比率（分子）の構造'!J$42</f>
        <v>1608</v>
      </c>
      <c r="F65" s="175"/>
      <c r="G65" s="175"/>
      <c r="H65" s="175">
        <f>'将来負担比率（分子）の構造'!K$42</f>
        <v>1381</v>
      </c>
      <c r="I65" s="175"/>
      <c r="J65" s="175"/>
      <c r="K65" s="175">
        <f>'将来負担比率（分子）の構造'!L$42</f>
        <v>1150</v>
      </c>
      <c r="L65" s="175"/>
      <c r="M65" s="175"/>
      <c r="N65" s="175">
        <f>'将来負担比率（分子）の構造'!M$42</f>
        <v>912</v>
      </c>
      <c r="O65" s="175"/>
      <c r="P65" s="175"/>
    </row>
    <row r="66" spans="1:16">
      <c r="A66" s="175" t="s">
        <v>33</v>
      </c>
      <c r="B66" s="175">
        <f>'将来負担比率（分子）の構造'!I$41</f>
        <v>23259</v>
      </c>
      <c r="C66" s="175"/>
      <c r="D66" s="175"/>
      <c r="E66" s="175">
        <f>'将来負担比率（分子）の構造'!J$41</f>
        <v>22762</v>
      </c>
      <c r="F66" s="175"/>
      <c r="G66" s="175"/>
      <c r="H66" s="175">
        <f>'将来負担比率（分子）の構造'!K$41</f>
        <v>22409</v>
      </c>
      <c r="I66" s="175"/>
      <c r="J66" s="175"/>
      <c r="K66" s="175">
        <f>'将来負担比率（分子）の構造'!L$41</f>
        <v>22624</v>
      </c>
      <c r="L66" s="175"/>
      <c r="M66" s="175"/>
      <c r="N66" s="175">
        <f>'将来負担比率（分子）の構造'!M$41</f>
        <v>21963</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2736</v>
      </c>
      <c r="C72" s="179">
        <f>基金残高に係る経年分析!G55</f>
        <v>2738</v>
      </c>
      <c r="D72" s="179">
        <f>基金残高に係る経年分析!H55</f>
        <v>2938</v>
      </c>
    </row>
    <row r="73" spans="1:16">
      <c r="A73" s="178" t="s">
        <v>80</v>
      </c>
      <c r="B73" s="179">
        <f>基金残高に係る経年分析!F56</f>
        <v>822</v>
      </c>
      <c r="C73" s="179">
        <f>基金残高に係る経年分析!G56</f>
        <v>1172</v>
      </c>
      <c r="D73" s="179">
        <f>基金残高に係る経年分析!H56</f>
        <v>1172</v>
      </c>
    </row>
    <row r="74" spans="1:16">
      <c r="A74" s="178" t="s">
        <v>81</v>
      </c>
      <c r="B74" s="179">
        <f>基金残高に係る経年分析!F57</f>
        <v>1795</v>
      </c>
      <c r="C74" s="179">
        <f>基金残高に係る経年分析!G57</f>
        <v>1859</v>
      </c>
      <c r="D74" s="179">
        <f>基金残高に係る経年分析!H57</f>
        <v>2662</v>
      </c>
    </row>
  </sheetData>
  <sheetProtection algorithmName="SHA-512" hashValue="GvgHnIgFz0ikjZ+WzHb4nVCyBinf4gwzk3kD8kOt1D74Bn/03RpSTW7s9M/9JwgumOO0qDK49BX3vWrBgteqcg==" saltValue="X4qoJXCYjkBxhPSmr/JQL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I10" zoomScale="93" zoomScaleNormal="93" workbookViewId="0">
      <selection activeCell="DL27" sqref="DL27:DV27"/>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10197179</v>
      </c>
      <c r="S5" s="677"/>
      <c r="T5" s="677"/>
      <c r="U5" s="677"/>
      <c r="V5" s="677"/>
      <c r="W5" s="677"/>
      <c r="X5" s="677"/>
      <c r="Y5" s="702"/>
      <c r="Z5" s="715">
        <v>32.700000000000003</v>
      </c>
      <c r="AA5" s="715"/>
      <c r="AB5" s="715"/>
      <c r="AC5" s="715"/>
      <c r="AD5" s="716">
        <v>9622912</v>
      </c>
      <c r="AE5" s="716"/>
      <c r="AF5" s="716"/>
      <c r="AG5" s="716"/>
      <c r="AH5" s="716"/>
      <c r="AI5" s="716"/>
      <c r="AJ5" s="716"/>
      <c r="AK5" s="716"/>
      <c r="AL5" s="703">
        <v>60.9</v>
      </c>
      <c r="AM5" s="685"/>
      <c r="AN5" s="685"/>
      <c r="AO5" s="704"/>
      <c r="AP5" s="679" t="s">
        <v>231</v>
      </c>
      <c r="AQ5" s="680"/>
      <c r="AR5" s="680"/>
      <c r="AS5" s="680"/>
      <c r="AT5" s="680"/>
      <c r="AU5" s="680"/>
      <c r="AV5" s="680"/>
      <c r="AW5" s="680"/>
      <c r="AX5" s="680"/>
      <c r="AY5" s="680"/>
      <c r="AZ5" s="680"/>
      <c r="BA5" s="680"/>
      <c r="BB5" s="680"/>
      <c r="BC5" s="680"/>
      <c r="BD5" s="680"/>
      <c r="BE5" s="680"/>
      <c r="BF5" s="681"/>
      <c r="BG5" s="621">
        <v>9622912</v>
      </c>
      <c r="BH5" s="622"/>
      <c r="BI5" s="622"/>
      <c r="BJ5" s="622"/>
      <c r="BK5" s="622"/>
      <c r="BL5" s="622"/>
      <c r="BM5" s="622"/>
      <c r="BN5" s="623"/>
      <c r="BO5" s="659">
        <v>94.4</v>
      </c>
      <c r="BP5" s="659"/>
      <c r="BQ5" s="659"/>
      <c r="BR5" s="659"/>
      <c r="BS5" s="660">
        <v>124266</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264037</v>
      </c>
      <c r="S6" s="622"/>
      <c r="T6" s="622"/>
      <c r="U6" s="622"/>
      <c r="V6" s="622"/>
      <c r="W6" s="622"/>
      <c r="X6" s="622"/>
      <c r="Y6" s="623"/>
      <c r="Z6" s="659">
        <v>0.8</v>
      </c>
      <c r="AA6" s="659"/>
      <c r="AB6" s="659"/>
      <c r="AC6" s="659"/>
      <c r="AD6" s="660">
        <v>264037</v>
      </c>
      <c r="AE6" s="660"/>
      <c r="AF6" s="660"/>
      <c r="AG6" s="660"/>
      <c r="AH6" s="660"/>
      <c r="AI6" s="660"/>
      <c r="AJ6" s="660"/>
      <c r="AK6" s="660"/>
      <c r="AL6" s="624">
        <v>1.7</v>
      </c>
      <c r="AM6" s="625"/>
      <c r="AN6" s="625"/>
      <c r="AO6" s="661"/>
      <c r="AP6" s="618" t="s">
        <v>236</v>
      </c>
      <c r="AQ6" s="619"/>
      <c r="AR6" s="619"/>
      <c r="AS6" s="619"/>
      <c r="AT6" s="619"/>
      <c r="AU6" s="619"/>
      <c r="AV6" s="619"/>
      <c r="AW6" s="619"/>
      <c r="AX6" s="619"/>
      <c r="AY6" s="619"/>
      <c r="AZ6" s="619"/>
      <c r="BA6" s="619"/>
      <c r="BB6" s="619"/>
      <c r="BC6" s="619"/>
      <c r="BD6" s="619"/>
      <c r="BE6" s="619"/>
      <c r="BF6" s="620"/>
      <c r="BG6" s="621">
        <v>9622912</v>
      </c>
      <c r="BH6" s="622"/>
      <c r="BI6" s="622"/>
      <c r="BJ6" s="622"/>
      <c r="BK6" s="622"/>
      <c r="BL6" s="622"/>
      <c r="BM6" s="622"/>
      <c r="BN6" s="623"/>
      <c r="BO6" s="659">
        <v>94.4</v>
      </c>
      <c r="BP6" s="659"/>
      <c r="BQ6" s="659"/>
      <c r="BR6" s="659"/>
      <c r="BS6" s="660">
        <v>124266</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220586</v>
      </c>
      <c r="CS6" s="622"/>
      <c r="CT6" s="622"/>
      <c r="CU6" s="622"/>
      <c r="CV6" s="622"/>
      <c r="CW6" s="622"/>
      <c r="CX6" s="622"/>
      <c r="CY6" s="623"/>
      <c r="CZ6" s="703">
        <v>0.8</v>
      </c>
      <c r="DA6" s="685"/>
      <c r="DB6" s="685"/>
      <c r="DC6" s="705"/>
      <c r="DD6" s="627" t="s">
        <v>128</v>
      </c>
      <c r="DE6" s="622"/>
      <c r="DF6" s="622"/>
      <c r="DG6" s="622"/>
      <c r="DH6" s="622"/>
      <c r="DI6" s="622"/>
      <c r="DJ6" s="622"/>
      <c r="DK6" s="622"/>
      <c r="DL6" s="622"/>
      <c r="DM6" s="622"/>
      <c r="DN6" s="622"/>
      <c r="DO6" s="622"/>
      <c r="DP6" s="623"/>
      <c r="DQ6" s="627">
        <v>220586</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3612</v>
      </c>
      <c r="S7" s="622"/>
      <c r="T7" s="622"/>
      <c r="U7" s="622"/>
      <c r="V7" s="622"/>
      <c r="W7" s="622"/>
      <c r="X7" s="622"/>
      <c r="Y7" s="623"/>
      <c r="Z7" s="659">
        <v>0</v>
      </c>
      <c r="AA7" s="659"/>
      <c r="AB7" s="659"/>
      <c r="AC7" s="659"/>
      <c r="AD7" s="660">
        <v>3612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4826083</v>
      </c>
      <c r="BH7" s="622"/>
      <c r="BI7" s="622"/>
      <c r="BJ7" s="622"/>
      <c r="BK7" s="622"/>
      <c r="BL7" s="622"/>
      <c r="BM7" s="622"/>
      <c r="BN7" s="623"/>
      <c r="BO7" s="659">
        <v>47.3</v>
      </c>
      <c r="BP7" s="659"/>
      <c r="BQ7" s="659"/>
      <c r="BR7" s="659"/>
      <c r="BS7" s="660">
        <v>124266</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4169156</v>
      </c>
      <c r="CS7" s="622"/>
      <c r="CT7" s="622"/>
      <c r="CU7" s="622"/>
      <c r="CV7" s="622"/>
      <c r="CW7" s="622"/>
      <c r="CX7" s="622"/>
      <c r="CY7" s="623"/>
      <c r="CZ7" s="659">
        <v>14.3</v>
      </c>
      <c r="DA7" s="659"/>
      <c r="DB7" s="659"/>
      <c r="DC7" s="659"/>
      <c r="DD7" s="627">
        <v>101814</v>
      </c>
      <c r="DE7" s="622"/>
      <c r="DF7" s="622"/>
      <c r="DG7" s="622"/>
      <c r="DH7" s="622"/>
      <c r="DI7" s="622"/>
      <c r="DJ7" s="622"/>
      <c r="DK7" s="622"/>
      <c r="DL7" s="622"/>
      <c r="DM7" s="622"/>
      <c r="DN7" s="622"/>
      <c r="DO7" s="622"/>
      <c r="DP7" s="623"/>
      <c r="DQ7" s="627">
        <v>3707928</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52428</v>
      </c>
      <c r="S8" s="622"/>
      <c r="T8" s="622"/>
      <c r="U8" s="622"/>
      <c r="V8" s="622"/>
      <c r="W8" s="622"/>
      <c r="X8" s="622"/>
      <c r="Y8" s="623"/>
      <c r="Z8" s="659">
        <v>0.2</v>
      </c>
      <c r="AA8" s="659"/>
      <c r="AB8" s="659"/>
      <c r="AC8" s="659"/>
      <c r="AD8" s="660">
        <v>52428</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139655</v>
      </c>
      <c r="BH8" s="622"/>
      <c r="BI8" s="622"/>
      <c r="BJ8" s="622"/>
      <c r="BK8" s="622"/>
      <c r="BL8" s="622"/>
      <c r="BM8" s="622"/>
      <c r="BN8" s="623"/>
      <c r="BO8" s="659">
        <v>1.4</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11444500</v>
      </c>
      <c r="CS8" s="622"/>
      <c r="CT8" s="622"/>
      <c r="CU8" s="622"/>
      <c r="CV8" s="622"/>
      <c r="CW8" s="622"/>
      <c r="CX8" s="622"/>
      <c r="CY8" s="623"/>
      <c r="CZ8" s="659">
        <v>39.1</v>
      </c>
      <c r="DA8" s="659"/>
      <c r="DB8" s="659"/>
      <c r="DC8" s="659"/>
      <c r="DD8" s="627">
        <v>154934</v>
      </c>
      <c r="DE8" s="622"/>
      <c r="DF8" s="622"/>
      <c r="DG8" s="622"/>
      <c r="DH8" s="622"/>
      <c r="DI8" s="622"/>
      <c r="DJ8" s="622"/>
      <c r="DK8" s="622"/>
      <c r="DL8" s="622"/>
      <c r="DM8" s="622"/>
      <c r="DN8" s="622"/>
      <c r="DO8" s="622"/>
      <c r="DP8" s="623"/>
      <c r="DQ8" s="627">
        <v>5204808</v>
      </c>
      <c r="DR8" s="622"/>
      <c r="DS8" s="622"/>
      <c r="DT8" s="622"/>
      <c r="DU8" s="622"/>
      <c r="DV8" s="622"/>
      <c r="DW8" s="622"/>
      <c r="DX8" s="622"/>
      <c r="DY8" s="622"/>
      <c r="DZ8" s="622"/>
      <c r="EA8" s="622"/>
      <c r="EB8" s="622"/>
      <c r="EC8" s="658"/>
    </row>
    <row r="9" spans="2:143" ht="11.25" customHeight="1">
      <c r="B9" s="618" t="s">
        <v>245</v>
      </c>
      <c r="C9" s="619"/>
      <c r="D9" s="619"/>
      <c r="E9" s="619"/>
      <c r="F9" s="619"/>
      <c r="G9" s="619"/>
      <c r="H9" s="619"/>
      <c r="I9" s="619"/>
      <c r="J9" s="619"/>
      <c r="K9" s="619"/>
      <c r="L9" s="619"/>
      <c r="M9" s="619"/>
      <c r="N9" s="619"/>
      <c r="O9" s="619"/>
      <c r="P9" s="619"/>
      <c r="Q9" s="620"/>
      <c r="R9" s="621">
        <v>41473</v>
      </c>
      <c r="S9" s="622"/>
      <c r="T9" s="622"/>
      <c r="U9" s="622"/>
      <c r="V9" s="622"/>
      <c r="W9" s="622"/>
      <c r="X9" s="622"/>
      <c r="Y9" s="623"/>
      <c r="Z9" s="659">
        <v>0.1</v>
      </c>
      <c r="AA9" s="659"/>
      <c r="AB9" s="659"/>
      <c r="AC9" s="659"/>
      <c r="AD9" s="660">
        <v>41473</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4041114</v>
      </c>
      <c r="BH9" s="622"/>
      <c r="BI9" s="622"/>
      <c r="BJ9" s="622"/>
      <c r="BK9" s="622"/>
      <c r="BL9" s="622"/>
      <c r="BM9" s="622"/>
      <c r="BN9" s="623"/>
      <c r="BO9" s="659">
        <v>39.6</v>
      </c>
      <c r="BP9" s="659"/>
      <c r="BQ9" s="659"/>
      <c r="BR9" s="659"/>
      <c r="BS9" s="660" t="s">
        <v>243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2873446</v>
      </c>
      <c r="CS9" s="622"/>
      <c r="CT9" s="622"/>
      <c r="CU9" s="622"/>
      <c r="CV9" s="622"/>
      <c r="CW9" s="622"/>
      <c r="CX9" s="622"/>
      <c r="CY9" s="623"/>
      <c r="CZ9" s="659">
        <v>9.8000000000000007</v>
      </c>
      <c r="DA9" s="659"/>
      <c r="DB9" s="659"/>
      <c r="DC9" s="659"/>
      <c r="DD9" s="627">
        <v>74705</v>
      </c>
      <c r="DE9" s="622"/>
      <c r="DF9" s="622"/>
      <c r="DG9" s="622"/>
      <c r="DH9" s="622"/>
      <c r="DI9" s="622"/>
      <c r="DJ9" s="622"/>
      <c r="DK9" s="622"/>
      <c r="DL9" s="622"/>
      <c r="DM9" s="622"/>
      <c r="DN9" s="622"/>
      <c r="DO9" s="622"/>
      <c r="DP9" s="623"/>
      <c r="DQ9" s="627">
        <v>2196403</v>
      </c>
      <c r="DR9" s="622"/>
      <c r="DS9" s="622"/>
      <c r="DT9" s="622"/>
      <c r="DU9" s="622"/>
      <c r="DV9" s="622"/>
      <c r="DW9" s="622"/>
      <c r="DX9" s="622"/>
      <c r="DY9" s="622"/>
      <c r="DZ9" s="622"/>
      <c r="EA9" s="622"/>
      <c r="EB9" s="622"/>
      <c r="EC9" s="658"/>
    </row>
    <row r="10" spans="2:143" ht="11.25" customHeight="1">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128</v>
      </c>
      <c r="AA10" s="659"/>
      <c r="AB10" s="659"/>
      <c r="AC10" s="659"/>
      <c r="AD10" s="660" t="s">
        <v>243</v>
      </c>
      <c r="AE10" s="660"/>
      <c r="AF10" s="660"/>
      <c r="AG10" s="660"/>
      <c r="AH10" s="660"/>
      <c r="AI10" s="660"/>
      <c r="AJ10" s="660"/>
      <c r="AK10" s="660"/>
      <c r="AL10" s="624" t="s">
        <v>243</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208228</v>
      </c>
      <c r="BH10" s="622"/>
      <c r="BI10" s="622"/>
      <c r="BJ10" s="622"/>
      <c r="BK10" s="622"/>
      <c r="BL10" s="622"/>
      <c r="BM10" s="622"/>
      <c r="BN10" s="623"/>
      <c r="BO10" s="659">
        <v>2</v>
      </c>
      <c r="BP10" s="659"/>
      <c r="BQ10" s="659"/>
      <c r="BR10" s="659"/>
      <c r="BS10" s="660" t="s">
        <v>243</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16289</v>
      </c>
      <c r="CS10" s="622"/>
      <c r="CT10" s="622"/>
      <c r="CU10" s="622"/>
      <c r="CV10" s="622"/>
      <c r="CW10" s="622"/>
      <c r="CX10" s="622"/>
      <c r="CY10" s="623"/>
      <c r="CZ10" s="659">
        <v>0.1</v>
      </c>
      <c r="DA10" s="659"/>
      <c r="DB10" s="659"/>
      <c r="DC10" s="659"/>
      <c r="DD10" s="627" t="s">
        <v>128</v>
      </c>
      <c r="DE10" s="622"/>
      <c r="DF10" s="622"/>
      <c r="DG10" s="622"/>
      <c r="DH10" s="622"/>
      <c r="DI10" s="622"/>
      <c r="DJ10" s="622"/>
      <c r="DK10" s="622"/>
      <c r="DL10" s="622"/>
      <c r="DM10" s="622"/>
      <c r="DN10" s="622"/>
      <c r="DO10" s="622"/>
      <c r="DP10" s="623"/>
      <c r="DQ10" s="627">
        <v>16289</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1810291</v>
      </c>
      <c r="S11" s="622"/>
      <c r="T11" s="622"/>
      <c r="U11" s="622"/>
      <c r="V11" s="622"/>
      <c r="W11" s="622"/>
      <c r="X11" s="622"/>
      <c r="Y11" s="623"/>
      <c r="Z11" s="624">
        <v>5.8</v>
      </c>
      <c r="AA11" s="625"/>
      <c r="AB11" s="625"/>
      <c r="AC11" s="626"/>
      <c r="AD11" s="627">
        <v>1810291</v>
      </c>
      <c r="AE11" s="622"/>
      <c r="AF11" s="622"/>
      <c r="AG11" s="622"/>
      <c r="AH11" s="622"/>
      <c r="AI11" s="622"/>
      <c r="AJ11" s="622"/>
      <c r="AK11" s="623"/>
      <c r="AL11" s="624">
        <v>11.5</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437086</v>
      </c>
      <c r="BH11" s="622"/>
      <c r="BI11" s="622"/>
      <c r="BJ11" s="622"/>
      <c r="BK11" s="622"/>
      <c r="BL11" s="622"/>
      <c r="BM11" s="622"/>
      <c r="BN11" s="623"/>
      <c r="BO11" s="659">
        <v>4.3</v>
      </c>
      <c r="BP11" s="659"/>
      <c r="BQ11" s="659"/>
      <c r="BR11" s="659"/>
      <c r="BS11" s="660">
        <v>124266</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446759</v>
      </c>
      <c r="CS11" s="622"/>
      <c r="CT11" s="622"/>
      <c r="CU11" s="622"/>
      <c r="CV11" s="622"/>
      <c r="CW11" s="622"/>
      <c r="CX11" s="622"/>
      <c r="CY11" s="623"/>
      <c r="CZ11" s="659">
        <v>1.5</v>
      </c>
      <c r="DA11" s="659"/>
      <c r="DB11" s="659"/>
      <c r="DC11" s="659"/>
      <c r="DD11" s="627">
        <v>48964</v>
      </c>
      <c r="DE11" s="622"/>
      <c r="DF11" s="622"/>
      <c r="DG11" s="622"/>
      <c r="DH11" s="622"/>
      <c r="DI11" s="622"/>
      <c r="DJ11" s="622"/>
      <c r="DK11" s="622"/>
      <c r="DL11" s="622"/>
      <c r="DM11" s="622"/>
      <c r="DN11" s="622"/>
      <c r="DO11" s="622"/>
      <c r="DP11" s="623"/>
      <c r="DQ11" s="627">
        <v>347998</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v>49184</v>
      </c>
      <c r="S12" s="622"/>
      <c r="T12" s="622"/>
      <c r="U12" s="622"/>
      <c r="V12" s="622"/>
      <c r="W12" s="622"/>
      <c r="X12" s="622"/>
      <c r="Y12" s="623"/>
      <c r="Z12" s="659">
        <v>0.2</v>
      </c>
      <c r="AA12" s="659"/>
      <c r="AB12" s="659"/>
      <c r="AC12" s="659"/>
      <c r="AD12" s="660">
        <v>49184</v>
      </c>
      <c r="AE12" s="660"/>
      <c r="AF12" s="660"/>
      <c r="AG12" s="660"/>
      <c r="AH12" s="660"/>
      <c r="AI12" s="660"/>
      <c r="AJ12" s="660"/>
      <c r="AK12" s="660"/>
      <c r="AL12" s="624">
        <v>0.3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4037840</v>
      </c>
      <c r="BH12" s="622"/>
      <c r="BI12" s="622"/>
      <c r="BJ12" s="622"/>
      <c r="BK12" s="622"/>
      <c r="BL12" s="622"/>
      <c r="BM12" s="622"/>
      <c r="BN12" s="623"/>
      <c r="BO12" s="659">
        <v>39.6</v>
      </c>
      <c r="BP12" s="659"/>
      <c r="BQ12" s="659"/>
      <c r="BR12" s="659"/>
      <c r="BS12" s="660" t="s">
        <v>243</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377287</v>
      </c>
      <c r="CS12" s="622"/>
      <c r="CT12" s="622"/>
      <c r="CU12" s="622"/>
      <c r="CV12" s="622"/>
      <c r="CW12" s="622"/>
      <c r="CX12" s="622"/>
      <c r="CY12" s="623"/>
      <c r="CZ12" s="659">
        <v>1.3</v>
      </c>
      <c r="DA12" s="659"/>
      <c r="DB12" s="659"/>
      <c r="DC12" s="659"/>
      <c r="DD12" s="627" t="s">
        <v>243</v>
      </c>
      <c r="DE12" s="622"/>
      <c r="DF12" s="622"/>
      <c r="DG12" s="622"/>
      <c r="DH12" s="622"/>
      <c r="DI12" s="622"/>
      <c r="DJ12" s="622"/>
      <c r="DK12" s="622"/>
      <c r="DL12" s="622"/>
      <c r="DM12" s="622"/>
      <c r="DN12" s="622"/>
      <c r="DO12" s="622"/>
      <c r="DP12" s="623"/>
      <c r="DQ12" s="627">
        <v>339319</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128</v>
      </c>
      <c r="AA13" s="659"/>
      <c r="AB13" s="659"/>
      <c r="AC13" s="659"/>
      <c r="AD13" s="660" t="s">
        <v>128</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4013322</v>
      </c>
      <c r="BH13" s="622"/>
      <c r="BI13" s="622"/>
      <c r="BJ13" s="622"/>
      <c r="BK13" s="622"/>
      <c r="BL13" s="622"/>
      <c r="BM13" s="622"/>
      <c r="BN13" s="623"/>
      <c r="BO13" s="659">
        <v>39.4</v>
      </c>
      <c r="BP13" s="659"/>
      <c r="BQ13" s="659"/>
      <c r="BR13" s="659"/>
      <c r="BS13" s="660" t="s">
        <v>243</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2140813</v>
      </c>
      <c r="CS13" s="622"/>
      <c r="CT13" s="622"/>
      <c r="CU13" s="622"/>
      <c r="CV13" s="622"/>
      <c r="CW13" s="622"/>
      <c r="CX13" s="622"/>
      <c r="CY13" s="623"/>
      <c r="CZ13" s="659">
        <v>7.3</v>
      </c>
      <c r="DA13" s="659"/>
      <c r="DB13" s="659"/>
      <c r="DC13" s="659"/>
      <c r="DD13" s="627">
        <v>930575</v>
      </c>
      <c r="DE13" s="622"/>
      <c r="DF13" s="622"/>
      <c r="DG13" s="622"/>
      <c r="DH13" s="622"/>
      <c r="DI13" s="622"/>
      <c r="DJ13" s="622"/>
      <c r="DK13" s="622"/>
      <c r="DL13" s="622"/>
      <c r="DM13" s="622"/>
      <c r="DN13" s="622"/>
      <c r="DO13" s="622"/>
      <c r="DP13" s="623"/>
      <c r="DQ13" s="627">
        <v>1315590</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v>288</v>
      </c>
      <c r="S14" s="622"/>
      <c r="T14" s="622"/>
      <c r="U14" s="622"/>
      <c r="V14" s="622"/>
      <c r="W14" s="622"/>
      <c r="X14" s="622"/>
      <c r="Y14" s="623"/>
      <c r="Z14" s="659">
        <v>0</v>
      </c>
      <c r="AA14" s="659"/>
      <c r="AB14" s="659"/>
      <c r="AC14" s="659"/>
      <c r="AD14" s="660">
        <v>288</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215003</v>
      </c>
      <c r="BH14" s="622"/>
      <c r="BI14" s="622"/>
      <c r="BJ14" s="622"/>
      <c r="BK14" s="622"/>
      <c r="BL14" s="622"/>
      <c r="BM14" s="622"/>
      <c r="BN14" s="623"/>
      <c r="BO14" s="659">
        <v>2.1</v>
      </c>
      <c r="BP14" s="659"/>
      <c r="BQ14" s="659"/>
      <c r="BR14" s="659"/>
      <c r="BS14" s="660" t="s">
        <v>243</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974137</v>
      </c>
      <c r="CS14" s="622"/>
      <c r="CT14" s="622"/>
      <c r="CU14" s="622"/>
      <c r="CV14" s="622"/>
      <c r="CW14" s="622"/>
      <c r="CX14" s="622"/>
      <c r="CY14" s="623"/>
      <c r="CZ14" s="659">
        <v>3.3</v>
      </c>
      <c r="DA14" s="659"/>
      <c r="DB14" s="659"/>
      <c r="DC14" s="659"/>
      <c r="DD14" s="627">
        <v>42327</v>
      </c>
      <c r="DE14" s="622"/>
      <c r="DF14" s="622"/>
      <c r="DG14" s="622"/>
      <c r="DH14" s="622"/>
      <c r="DI14" s="622"/>
      <c r="DJ14" s="622"/>
      <c r="DK14" s="622"/>
      <c r="DL14" s="622"/>
      <c r="DM14" s="622"/>
      <c r="DN14" s="622"/>
      <c r="DO14" s="622"/>
      <c r="DP14" s="623"/>
      <c r="DQ14" s="627">
        <v>928262</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243</v>
      </c>
      <c r="AA15" s="659"/>
      <c r="AB15" s="659"/>
      <c r="AC15" s="659"/>
      <c r="AD15" s="660" t="s">
        <v>243</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543986</v>
      </c>
      <c r="BH15" s="622"/>
      <c r="BI15" s="622"/>
      <c r="BJ15" s="622"/>
      <c r="BK15" s="622"/>
      <c r="BL15" s="622"/>
      <c r="BM15" s="622"/>
      <c r="BN15" s="623"/>
      <c r="BO15" s="659">
        <v>5.3</v>
      </c>
      <c r="BP15" s="659"/>
      <c r="BQ15" s="659"/>
      <c r="BR15" s="659"/>
      <c r="BS15" s="660" t="s">
        <v>128</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4222025</v>
      </c>
      <c r="CS15" s="622"/>
      <c r="CT15" s="622"/>
      <c r="CU15" s="622"/>
      <c r="CV15" s="622"/>
      <c r="CW15" s="622"/>
      <c r="CX15" s="622"/>
      <c r="CY15" s="623"/>
      <c r="CZ15" s="659">
        <v>14.4</v>
      </c>
      <c r="DA15" s="659"/>
      <c r="DB15" s="659"/>
      <c r="DC15" s="659"/>
      <c r="DD15" s="627">
        <v>1152558</v>
      </c>
      <c r="DE15" s="622"/>
      <c r="DF15" s="622"/>
      <c r="DG15" s="622"/>
      <c r="DH15" s="622"/>
      <c r="DI15" s="622"/>
      <c r="DJ15" s="622"/>
      <c r="DK15" s="622"/>
      <c r="DL15" s="622"/>
      <c r="DM15" s="622"/>
      <c r="DN15" s="622"/>
      <c r="DO15" s="622"/>
      <c r="DP15" s="623"/>
      <c r="DQ15" s="627">
        <v>2726065</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25031</v>
      </c>
      <c r="S16" s="622"/>
      <c r="T16" s="622"/>
      <c r="U16" s="622"/>
      <c r="V16" s="622"/>
      <c r="W16" s="622"/>
      <c r="X16" s="622"/>
      <c r="Y16" s="623"/>
      <c r="Z16" s="659">
        <v>0.1</v>
      </c>
      <c r="AA16" s="659"/>
      <c r="AB16" s="659"/>
      <c r="AC16" s="659"/>
      <c r="AD16" s="660">
        <v>25031</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243</v>
      </c>
      <c r="BP16" s="659"/>
      <c r="BQ16" s="659"/>
      <c r="BR16" s="659"/>
      <c r="BS16" s="660" t="s">
        <v>128</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128</v>
      </c>
      <c r="CS16" s="622"/>
      <c r="CT16" s="622"/>
      <c r="CU16" s="622"/>
      <c r="CV16" s="622"/>
      <c r="CW16" s="622"/>
      <c r="CX16" s="622"/>
      <c r="CY16" s="623"/>
      <c r="CZ16" s="659" t="s">
        <v>243</v>
      </c>
      <c r="DA16" s="659"/>
      <c r="DB16" s="659"/>
      <c r="DC16" s="659"/>
      <c r="DD16" s="627" t="s">
        <v>177</v>
      </c>
      <c r="DE16" s="622"/>
      <c r="DF16" s="622"/>
      <c r="DG16" s="622"/>
      <c r="DH16" s="622"/>
      <c r="DI16" s="622"/>
      <c r="DJ16" s="622"/>
      <c r="DK16" s="622"/>
      <c r="DL16" s="622"/>
      <c r="DM16" s="622"/>
      <c r="DN16" s="622"/>
      <c r="DO16" s="622"/>
      <c r="DP16" s="623"/>
      <c r="DQ16" s="627" t="s">
        <v>243</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154422</v>
      </c>
      <c r="S17" s="622"/>
      <c r="T17" s="622"/>
      <c r="U17" s="622"/>
      <c r="V17" s="622"/>
      <c r="W17" s="622"/>
      <c r="X17" s="622"/>
      <c r="Y17" s="623"/>
      <c r="Z17" s="659">
        <v>0.5</v>
      </c>
      <c r="AA17" s="659"/>
      <c r="AB17" s="659"/>
      <c r="AC17" s="659"/>
      <c r="AD17" s="660">
        <v>154422</v>
      </c>
      <c r="AE17" s="660"/>
      <c r="AF17" s="660"/>
      <c r="AG17" s="660"/>
      <c r="AH17" s="660"/>
      <c r="AI17" s="660"/>
      <c r="AJ17" s="660"/>
      <c r="AK17" s="660"/>
      <c r="AL17" s="624">
        <v>1</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128</v>
      </c>
      <c r="BP17" s="659"/>
      <c r="BQ17" s="659"/>
      <c r="BR17" s="659"/>
      <c r="BS17" s="660" t="s">
        <v>128</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2367006</v>
      </c>
      <c r="CS17" s="622"/>
      <c r="CT17" s="622"/>
      <c r="CU17" s="622"/>
      <c r="CV17" s="622"/>
      <c r="CW17" s="622"/>
      <c r="CX17" s="622"/>
      <c r="CY17" s="623"/>
      <c r="CZ17" s="659">
        <v>8.1</v>
      </c>
      <c r="DA17" s="659"/>
      <c r="DB17" s="659"/>
      <c r="DC17" s="659"/>
      <c r="DD17" s="627" t="s">
        <v>243</v>
      </c>
      <c r="DE17" s="622"/>
      <c r="DF17" s="622"/>
      <c r="DG17" s="622"/>
      <c r="DH17" s="622"/>
      <c r="DI17" s="622"/>
      <c r="DJ17" s="622"/>
      <c r="DK17" s="622"/>
      <c r="DL17" s="622"/>
      <c r="DM17" s="622"/>
      <c r="DN17" s="622"/>
      <c r="DO17" s="622"/>
      <c r="DP17" s="623"/>
      <c r="DQ17" s="627">
        <v>2353304</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67333</v>
      </c>
      <c r="S18" s="622"/>
      <c r="T18" s="622"/>
      <c r="U18" s="622"/>
      <c r="V18" s="622"/>
      <c r="W18" s="622"/>
      <c r="X18" s="622"/>
      <c r="Y18" s="623"/>
      <c r="Z18" s="659">
        <v>0.2</v>
      </c>
      <c r="AA18" s="659"/>
      <c r="AB18" s="659"/>
      <c r="AC18" s="659"/>
      <c r="AD18" s="660">
        <v>67333</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243</v>
      </c>
      <c r="BP18" s="659"/>
      <c r="BQ18" s="659"/>
      <c r="BR18" s="659"/>
      <c r="BS18" s="660" t="s">
        <v>128</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243</v>
      </c>
      <c r="DA18" s="659"/>
      <c r="DB18" s="659"/>
      <c r="DC18" s="659"/>
      <c r="DD18" s="627" t="s">
        <v>243</v>
      </c>
      <c r="DE18" s="622"/>
      <c r="DF18" s="622"/>
      <c r="DG18" s="622"/>
      <c r="DH18" s="622"/>
      <c r="DI18" s="622"/>
      <c r="DJ18" s="622"/>
      <c r="DK18" s="622"/>
      <c r="DL18" s="622"/>
      <c r="DM18" s="622"/>
      <c r="DN18" s="622"/>
      <c r="DO18" s="622"/>
      <c r="DP18" s="623"/>
      <c r="DQ18" s="627" t="s">
        <v>243</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65556</v>
      </c>
      <c r="S19" s="622"/>
      <c r="T19" s="622"/>
      <c r="U19" s="622"/>
      <c r="V19" s="622"/>
      <c r="W19" s="622"/>
      <c r="X19" s="622"/>
      <c r="Y19" s="623"/>
      <c r="Z19" s="659">
        <v>0.2</v>
      </c>
      <c r="AA19" s="659"/>
      <c r="AB19" s="659"/>
      <c r="AC19" s="659"/>
      <c r="AD19" s="660">
        <v>65556</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574267</v>
      </c>
      <c r="BH19" s="622"/>
      <c r="BI19" s="622"/>
      <c r="BJ19" s="622"/>
      <c r="BK19" s="622"/>
      <c r="BL19" s="622"/>
      <c r="BM19" s="622"/>
      <c r="BN19" s="623"/>
      <c r="BO19" s="659">
        <v>5.6</v>
      </c>
      <c r="BP19" s="659"/>
      <c r="BQ19" s="659"/>
      <c r="BR19" s="659"/>
      <c r="BS19" s="660" t="s">
        <v>177</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243</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c r="B20" s="688" t="s">
        <v>278</v>
      </c>
      <c r="C20" s="689"/>
      <c r="D20" s="689"/>
      <c r="E20" s="689"/>
      <c r="F20" s="689"/>
      <c r="G20" s="689"/>
      <c r="H20" s="689"/>
      <c r="I20" s="689"/>
      <c r="J20" s="689"/>
      <c r="K20" s="689"/>
      <c r="L20" s="689"/>
      <c r="M20" s="689"/>
      <c r="N20" s="689"/>
      <c r="O20" s="689"/>
      <c r="P20" s="689"/>
      <c r="Q20" s="690"/>
      <c r="R20" s="621">
        <v>1777</v>
      </c>
      <c r="S20" s="622"/>
      <c r="T20" s="622"/>
      <c r="U20" s="622"/>
      <c r="V20" s="622"/>
      <c r="W20" s="622"/>
      <c r="X20" s="622"/>
      <c r="Y20" s="623"/>
      <c r="Z20" s="659">
        <v>0</v>
      </c>
      <c r="AA20" s="659"/>
      <c r="AB20" s="659"/>
      <c r="AC20" s="659"/>
      <c r="AD20" s="660">
        <v>1777</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574267</v>
      </c>
      <c r="BH20" s="622"/>
      <c r="BI20" s="622"/>
      <c r="BJ20" s="622"/>
      <c r="BK20" s="622"/>
      <c r="BL20" s="622"/>
      <c r="BM20" s="622"/>
      <c r="BN20" s="623"/>
      <c r="BO20" s="659">
        <v>5.6</v>
      </c>
      <c r="BP20" s="659"/>
      <c r="BQ20" s="659"/>
      <c r="BR20" s="659"/>
      <c r="BS20" s="660" t="s">
        <v>243</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29252004</v>
      </c>
      <c r="CS20" s="622"/>
      <c r="CT20" s="622"/>
      <c r="CU20" s="622"/>
      <c r="CV20" s="622"/>
      <c r="CW20" s="622"/>
      <c r="CX20" s="622"/>
      <c r="CY20" s="623"/>
      <c r="CZ20" s="659">
        <v>100</v>
      </c>
      <c r="DA20" s="659"/>
      <c r="DB20" s="659"/>
      <c r="DC20" s="659"/>
      <c r="DD20" s="627">
        <v>2505877</v>
      </c>
      <c r="DE20" s="622"/>
      <c r="DF20" s="622"/>
      <c r="DG20" s="622"/>
      <c r="DH20" s="622"/>
      <c r="DI20" s="622"/>
      <c r="DJ20" s="622"/>
      <c r="DK20" s="622"/>
      <c r="DL20" s="622"/>
      <c r="DM20" s="622"/>
      <c r="DN20" s="622"/>
      <c r="DO20" s="622"/>
      <c r="DP20" s="623"/>
      <c r="DQ20" s="627">
        <v>19356552</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4225507</v>
      </c>
      <c r="S21" s="622"/>
      <c r="T21" s="622"/>
      <c r="U21" s="622"/>
      <c r="V21" s="622"/>
      <c r="W21" s="622"/>
      <c r="X21" s="622"/>
      <c r="Y21" s="623"/>
      <c r="Z21" s="659">
        <v>13.5</v>
      </c>
      <c r="AA21" s="659"/>
      <c r="AB21" s="659"/>
      <c r="AC21" s="659"/>
      <c r="AD21" s="660">
        <v>3615847</v>
      </c>
      <c r="AE21" s="660"/>
      <c r="AF21" s="660"/>
      <c r="AG21" s="660"/>
      <c r="AH21" s="660"/>
      <c r="AI21" s="660"/>
      <c r="AJ21" s="660"/>
      <c r="AK21" s="660"/>
      <c r="AL21" s="624">
        <v>22.9</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128</v>
      </c>
      <c r="BH21" s="622"/>
      <c r="BI21" s="622"/>
      <c r="BJ21" s="622"/>
      <c r="BK21" s="622"/>
      <c r="BL21" s="622"/>
      <c r="BM21" s="622"/>
      <c r="BN21" s="623"/>
      <c r="BO21" s="659" t="s">
        <v>243</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3615847</v>
      </c>
      <c r="S22" s="622"/>
      <c r="T22" s="622"/>
      <c r="U22" s="622"/>
      <c r="V22" s="622"/>
      <c r="W22" s="622"/>
      <c r="X22" s="622"/>
      <c r="Y22" s="623"/>
      <c r="Z22" s="659">
        <v>11.6</v>
      </c>
      <c r="AA22" s="659"/>
      <c r="AB22" s="659"/>
      <c r="AC22" s="659"/>
      <c r="AD22" s="660">
        <v>3615847</v>
      </c>
      <c r="AE22" s="660"/>
      <c r="AF22" s="660"/>
      <c r="AG22" s="660"/>
      <c r="AH22" s="660"/>
      <c r="AI22" s="660"/>
      <c r="AJ22" s="660"/>
      <c r="AK22" s="660"/>
      <c r="AL22" s="624">
        <v>22.9</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243</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607804</v>
      </c>
      <c r="S23" s="622"/>
      <c r="T23" s="622"/>
      <c r="U23" s="622"/>
      <c r="V23" s="622"/>
      <c r="W23" s="622"/>
      <c r="X23" s="622"/>
      <c r="Y23" s="623"/>
      <c r="Z23" s="659">
        <v>1.9</v>
      </c>
      <c r="AA23" s="659"/>
      <c r="AB23" s="659"/>
      <c r="AC23" s="659"/>
      <c r="AD23" s="660" t="s">
        <v>243</v>
      </c>
      <c r="AE23" s="660"/>
      <c r="AF23" s="660"/>
      <c r="AG23" s="660"/>
      <c r="AH23" s="660"/>
      <c r="AI23" s="660"/>
      <c r="AJ23" s="660"/>
      <c r="AK23" s="660"/>
      <c r="AL23" s="624" t="s">
        <v>128</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574267</v>
      </c>
      <c r="BH23" s="622"/>
      <c r="BI23" s="622"/>
      <c r="BJ23" s="622"/>
      <c r="BK23" s="622"/>
      <c r="BL23" s="622"/>
      <c r="BM23" s="622"/>
      <c r="BN23" s="623"/>
      <c r="BO23" s="659">
        <v>5.6</v>
      </c>
      <c r="BP23" s="659"/>
      <c r="BQ23" s="659"/>
      <c r="BR23" s="659"/>
      <c r="BS23" s="660" t="s">
        <v>243</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v>1856</v>
      </c>
      <c r="S24" s="622"/>
      <c r="T24" s="622"/>
      <c r="U24" s="622"/>
      <c r="V24" s="622"/>
      <c r="W24" s="622"/>
      <c r="X24" s="622"/>
      <c r="Y24" s="623"/>
      <c r="Z24" s="659">
        <v>0</v>
      </c>
      <c r="AA24" s="659"/>
      <c r="AB24" s="659"/>
      <c r="AC24" s="659"/>
      <c r="AD24" s="660" t="s">
        <v>177</v>
      </c>
      <c r="AE24" s="660"/>
      <c r="AF24" s="660"/>
      <c r="AG24" s="660"/>
      <c r="AH24" s="660"/>
      <c r="AI24" s="660"/>
      <c r="AJ24" s="660"/>
      <c r="AK24" s="660"/>
      <c r="AL24" s="624" t="s">
        <v>243</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243</v>
      </c>
      <c r="BH24" s="622"/>
      <c r="BI24" s="622"/>
      <c r="BJ24" s="622"/>
      <c r="BK24" s="622"/>
      <c r="BL24" s="622"/>
      <c r="BM24" s="622"/>
      <c r="BN24" s="623"/>
      <c r="BO24" s="659" t="s">
        <v>243</v>
      </c>
      <c r="BP24" s="659"/>
      <c r="BQ24" s="659"/>
      <c r="BR24" s="659"/>
      <c r="BS24" s="660" t="s">
        <v>128</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14075050</v>
      </c>
      <c r="CS24" s="677"/>
      <c r="CT24" s="677"/>
      <c r="CU24" s="677"/>
      <c r="CV24" s="677"/>
      <c r="CW24" s="677"/>
      <c r="CX24" s="677"/>
      <c r="CY24" s="702"/>
      <c r="CZ24" s="703">
        <v>48.1</v>
      </c>
      <c r="DA24" s="685"/>
      <c r="DB24" s="685"/>
      <c r="DC24" s="705"/>
      <c r="DD24" s="701">
        <v>8071669</v>
      </c>
      <c r="DE24" s="677"/>
      <c r="DF24" s="677"/>
      <c r="DG24" s="677"/>
      <c r="DH24" s="677"/>
      <c r="DI24" s="677"/>
      <c r="DJ24" s="677"/>
      <c r="DK24" s="702"/>
      <c r="DL24" s="701">
        <v>7743010</v>
      </c>
      <c r="DM24" s="677"/>
      <c r="DN24" s="677"/>
      <c r="DO24" s="677"/>
      <c r="DP24" s="677"/>
      <c r="DQ24" s="677"/>
      <c r="DR24" s="677"/>
      <c r="DS24" s="677"/>
      <c r="DT24" s="677"/>
      <c r="DU24" s="677"/>
      <c r="DV24" s="702"/>
      <c r="DW24" s="703">
        <v>47.9</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16890785</v>
      </c>
      <c r="S25" s="622"/>
      <c r="T25" s="622"/>
      <c r="U25" s="622"/>
      <c r="V25" s="622"/>
      <c r="W25" s="622"/>
      <c r="X25" s="622"/>
      <c r="Y25" s="623"/>
      <c r="Z25" s="659">
        <v>54.1</v>
      </c>
      <c r="AA25" s="659"/>
      <c r="AB25" s="659"/>
      <c r="AC25" s="659"/>
      <c r="AD25" s="660">
        <v>15706858</v>
      </c>
      <c r="AE25" s="660"/>
      <c r="AF25" s="660"/>
      <c r="AG25" s="660"/>
      <c r="AH25" s="660"/>
      <c r="AI25" s="660"/>
      <c r="AJ25" s="660"/>
      <c r="AK25" s="660"/>
      <c r="AL25" s="624">
        <v>99.4</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128</v>
      </c>
      <c r="BH25" s="622"/>
      <c r="BI25" s="622"/>
      <c r="BJ25" s="622"/>
      <c r="BK25" s="622"/>
      <c r="BL25" s="622"/>
      <c r="BM25" s="622"/>
      <c r="BN25" s="623"/>
      <c r="BO25" s="659" t="s">
        <v>177</v>
      </c>
      <c r="BP25" s="659"/>
      <c r="BQ25" s="659"/>
      <c r="BR25" s="659"/>
      <c r="BS25" s="660" t="s">
        <v>128</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4154063</v>
      </c>
      <c r="CS25" s="634"/>
      <c r="CT25" s="634"/>
      <c r="CU25" s="634"/>
      <c r="CV25" s="634"/>
      <c r="CW25" s="634"/>
      <c r="CX25" s="634"/>
      <c r="CY25" s="635"/>
      <c r="CZ25" s="624">
        <v>14.2</v>
      </c>
      <c r="DA25" s="636"/>
      <c r="DB25" s="636"/>
      <c r="DC25" s="637"/>
      <c r="DD25" s="627">
        <v>3866890</v>
      </c>
      <c r="DE25" s="634"/>
      <c r="DF25" s="634"/>
      <c r="DG25" s="634"/>
      <c r="DH25" s="634"/>
      <c r="DI25" s="634"/>
      <c r="DJ25" s="634"/>
      <c r="DK25" s="635"/>
      <c r="DL25" s="627">
        <v>3631166</v>
      </c>
      <c r="DM25" s="634"/>
      <c r="DN25" s="634"/>
      <c r="DO25" s="634"/>
      <c r="DP25" s="634"/>
      <c r="DQ25" s="634"/>
      <c r="DR25" s="634"/>
      <c r="DS25" s="634"/>
      <c r="DT25" s="634"/>
      <c r="DU25" s="634"/>
      <c r="DV25" s="635"/>
      <c r="DW25" s="624">
        <v>22.4</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9276</v>
      </c>
      <c r="S26" s="622"/>
      <c r="T26" s="622"/>
      <c r="U26" s="622"/>
      <c r="V26" s="622"/>
      <c r="W26" s="622"/>
      <c r="X26" s="622"/>
      <c r="Y26" s="623"/>
      <c r="Z26" s="659">
        <v>0</v>
      </c>
      <c r="AA26" s="659"/>
      <c r="AB26" s="659"/>
      <c r="AC26" s="659"/>
      <c r="AD26" s="660">
        <v>9276</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243</v>
      </c>
      <c r="BH26" s="622"/>
      <c r="BI26" s="622"/>
      <c r="BJ26" s="622"/>
      <c r="BK26" s="622"/>
      <c r="BL26" s="622"/>
      <c r="BM26" s="622"/>
      <c r="BN26" s="623"/>
      <c r="BO26" s="659" t="s">
        <v>243</v>
      </c>
      <c r="BP26" s="659"/>
      <c r="BQ26" s="659"/>
      <c r="BR26" s="659"/>
      <c r="BS26" s="660" t="s">
        <v>243</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2454463</v>
      </c>
      <c r="CS26" s="622"/>
      <c r="CT26" s="622"/>
      <c r="CU26" s="622"/>
      <c r="CV26" s="622"/>
      <c r="CW26" s="622"/>
      <c r="CX26" s="622"/>
      <c r="CY26" s="623"/>
      <c r="CZ26" s="624">
        <v>8.4</v>
      </c>
      <c r="DA26" s="636"/>
      <c r="DB26" s="636"/>
      <c r="DC26" s="637"/>
      <c r="DD26" s="627">
        <v>2260037</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143342</v>
      </c>
      <c r="S27" s="622"/>
      <c r="T27" s="622"/>
      <c r="U27" s="622"/>
      <c r="V27" s="622"/>
      <c r="W27" s="622"/>
      <c r="X27" s="622"/>
      <c r="Y27" s="623"/>
      <c r="Z27" s="659">
        <v>0.5</v>
      </c>
      <c r="AA27" s="659"/>
      <c r="AB27" s="659"/>
      <c r="AC27" s="659"/>
      <c r="AD27" s="660" t="s">
        <v>128</v>
      </c>
      <c r="AE27" s="660"/>
      <c r="AF27" s="660"/>
      <c r="AG27" s="660"/>
      <c r="AH27" s="660"/>
      <c r="AI27" s="660"/>
      <c r="AJ27" s="660"/>
      <c r="AK27" s="660"/>
      <c r="AL27" s="624" t="s">
        <v>128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10197179</v>
      </c>
      <c r="BH27" s="622"/>
      <c r="BI27" s="622"/>
      <c r="BJ27" s="622"/>
      <c r="BK27" s="622"/>
      <c r="BL27" s="622"/>
      <c r="BM27" s="622"/>
      <c r="BN27" s="623"/>
      <c r="BO27" s="659">
        <v>100</v>
      </c>
      <c r="BP27" s="659"/>
      <c r="BQ27" s="659"/>
      <c r="BR27" s="659"/>
      <c r="BS27" s="660">
        <v>124266</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7553981</v>
      </c>
      <c r="CS27" s="634"/>
      <c r="CT27" s="634"/>
      <c r="CU27" s="634"/>
      <c r="CV27" s="634"/>
      <c r="CW27" s="634"/>
      <c r="CX27" s="634"/>
      <c r="CY27" s="635"/>
      <c r="CZ27" s="624">
        <v>25.8</v>
      </c>
      <c r="DA27" s="636"/>
      <c r="DB27" s="636"/>
      <c r="DC27" s="637"/>
      <c r="DD27" s="627">
        <v>1851475</v>
      </c>
      <c r="DE27" s="634"/>
      <c r="DF27" s="634"/>
      <c r="DG27" s="634"/>
      <c r="DH27" s="634"/>
      <c r="DI27" s="634"/>
      <c r="DJ27" s="634"/>
      <c r="DK27" s="635"/>
      <c r="DL27" s="627">
        <v>1758540</v>
      </c>
      <c r="DM27" s="634"/>
      <c r="DN27" s="634"/>
      <c r="DO27" s="634"/>
      <c r="DP27" s="634"/>
      <c r="DQ27" s="634"/>
      <c r="DR27" s="634"/>
      <c r="DS27" s="634"/>
      <c r="DT27" s="634"/>
      <c r="DU27" s="634"/>
      <c r="DV27" s="635"/>
      <c r="DW27" s="624">
        <v>10.9</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280906</v>
      </c>
      <c r="S28" s="622"/>
      <c r="T28" s="622"/>
      <c r="U28" s="622"/>
      <c r="V28" s="622"/>
      <c r="W28" s="622"/>
      <c r="X28" s="622"/>
      <c r="Y28" s="623"/>
      <c r="Z28" s="659">
        <v>0.9</v>
      </c>
      <c r="AA28" s="659"/>
      <c r="AB28" s="659"/>
      <c r="AC28" s="659"/>
      <c r="AD28" s="660">
        <v>78459</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2367006</v>
      </c>
      <c r="CS28" s="622"/>
      <c r="CT28" s="622"/>
      <c r="CU28" s="622"/>
      <c r="CV28" s="622"/>
      <c r="CW28" s="622"/>
      <c r="CX28" s="622"/>
      <c r="CY28" s="623"/>
      <c r="CZ28" s="624">
        <v>8.1</v>
      </c>
      <c r="DA28" s="636"/>
      <c r="DB28" s="636"/>
      <c r="DC28" s="637"/>
      <c r="DD28" s="627">
        <v>2353304</v>
      </c>
      <c r="DE28" s="622"/>
      <c r="DF28" s="622"/>
      <c r="DG28" s="622"/>
      <c r="DH28" s="622"/>
      <c r="DI28" s="622"/>
      <c r="DJ28" s="622"/>
      <c r="DK28" s="623"/>
      <c r="DL28" s="627">
        <v>2353304</v>
      </c>
      <c r="DM28" s="622"/>
      <c r="DN28" s="622"/>
      <c r="DO28" s="622"/>
      <c r="DP28" s="622"/>
      <c r="DQ28" s="622"/>
      <c r="DR28" s="622"/>
      <c r="DS28" s="622"/>
      <c r="DT28" s="622"/>
      <c r="DU28" s="622"/>
      <c r="DV28" s="623"/>
      <c r="DW28" s="624">
        <v>14.5</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39002</v>
      </c>
      <c r="S29" s="622"/>
      <c r="T29" s="622"/>
      <c r="U29" s="622"/>
      <c r="V29" s="622"/>
      <c r="W29" s="622"/>
      <c r="X29" s="622"/>
      <c r="Y29" s="623"/>
      <c r="Z29" s="659">
        <v>0.1</v>
      </c>
      <c r="AA29" s="659"/>
      <c r="AB29" s="659"/>
      <c r="AC29" s="659"/>
      <c r="AD29" s="660" t="s">
        <v>128</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2367006</v>
      </c>
      <c r="CS29" s="634"/>
      <c r="CT29" s="634"/>
      <c r="CU29" s="634"/>
      <c r="CV29" s="634"/>
      <c r="CW29" s="634"/>
      <c r="CX29" s="634"/>
      <c r="CY29" s="635"/>
      <c r="CZ29" s="624">
        <v>8.1</v>
      </c>
      <c r="DA29" s="636"/>
      <c r="DB29" s="636"/>
      <c r="DC29" s="637"/>
      <c r="DD29" s="627">
        <v>2353304</v>
      </c>
      <c r="DE29" s="634"/>
      <c r="DF29" s="634"/>
      <c r="DG29" s="634"/>
      <c r="DH29" s="634"/>
      <c r="DI29" s="634"/>
      <c r="DJ29" s="634"/>
      <c r="DK29" s="635"/>
      <c r="DL29" s="627">
        <v>2353304</v>
      </c>
      <c r="DM29" s="634"/>
      <c r="DN29" s="634"/>
      <c r="DO29" s="634"/>
      <c r="DP29" s="634"/>
      <c r="DQ29" s="634"/>
      <c r="DR29" s="634"/>
      <c r="DS29" s="634"/>
      <c r="DT29" s="634"/>
      <c r="DU29" s="634"/>
      <c r="DV29" s="635"/>
      <c r="DW29" s="624">
        <v>14.5</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6379102</v>
      </c>
      <c r="S30" s="622"/>
      <c r="T30" s="622"/>
      <c r="U30" s="622"/>
      <c r="V30" s="622"/>
      <c r="W30" s="622"/>
      <c r="X30" s="622"/>
      <c r="Y30" s="623"/>
      <c r="Z30" s="659">
        <v>20.399999999999999</v>
      </c>
      <c r="AA30" s="659"/>
      <c r="AB30" s="659"/>
      <c r="AC30" s="659"/>
      <c r="AD30" s="660" t="s">
        <v>243</v>
      </c>
      <c r="AE30" s="660"/>
      <c r="AF30" s="660"/>
      <c r="AG30" s="660"/>
      <c r="AH30" s="660"/>
      <c r="AI30" s="660"/>
      <c r="AJ30" s="660"/>
      <c r="AK30" s="660"/>
      <c r="AL30" s="624" t="s">
        <v>128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2279167</v>
      </c>
      <c r="CS30" s="622"/>
      <c r="CT30" s="622"/>
      <c r="CU30" s="622"/>
      <c r="CV30" s="622"/>
      <c r="CW30" s="622"/>
      <c r="CX30" s="622"/>
      <c r="CY30" s="623"/>
      <c r="CZ30" s="624">
        <v>7.8</v>
      </c>
      <c r="DA30" s="636"/>
      <c r="DB30" s="636"/>
      <c r="DC30" s="637"/>
      <c r="DD30" s="627">
        <v>2265765</v>
      </c>
      <c r="DE30" s="622"/>
      <c r="DF30" s="622"/>
      <c r="DG30" s="622"/>
      <c r="DH30" s="622"/>
      <c r="DI30" s="622"/>
      <c r="DJ30" s="622"/>
      <c r="DK30" s="623"/>
      <c r="DL30" s="627">
        <v>2265765</v>
      </c>
      <c r="DM30" s="622"/>
      <c r="DN30" s="622"/>
      <c r="DO30" s="622"/>
      <c r="DP30" s="622"/>
      <c r="DQ30" s="622"/>
      <c r="DR30" s="622"/>
      <c r="DS30" s="622"/>
      <c r="DT30" s="622"/>
      <c r="DU30" s="622"/>
      <c r="DV30" s="623"/>
      <c r="DW30" s="624">
        <v>14</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128</v>
      </c>
      <c r="S31" s="622"/>
      <c r="T31" s="622"/>
      <c r="U31" s="622"/>
      <c r="V31" s="622"/>
      <c r="W31" s="622"/>
      <c r="X31" s="622"/>
      <c r="Y31" s="623"/>
      <c r="Z31" s="659" t="s">
        <v>243</v>
      </c>
      <c r="AA31" s="659"/>
      <c r="AB31" s="659"/>
      <c r="AC31" s="659"/>
      <c r="AD31" s="660" t="s">
        <v>128</v>
      </c>
      <c r="AE31" s="660"/>
      <c r="AF31" s="660"/>
      <c r="AG31" s="660"/>
      <c r="AH31" s="660"/>
      <c r="AI31" s="660"/>
      <c r="AJ31" s="660"/>
      <c r="AK31" s="660"/>
      <c r="AL31" s="624" t="s">
        <v>243</v>
      </c>
      <c r="AM31" s="625"/>
      <c r="AN31" s="625"/>
      <c r="AO31" s="661"/>
      <c r="AP31" s="693" t="s">
        <v>315</v>
      </c>
      <c r="AQ31" s="694"/>
      <c r="AR31" s="694"/>
      <c r="AS31" s="694"/>
      <c r="AT31" s="695" t="s">
        <v>316</v>
      </c>
      <c r="AU31" s="218"/>
      <c r="AV31" s="218"/>
      <c r="AW31" s="218"/>
      <c r="AX31" s="679" t="s">
        <v>189</v>
      </c>
      <c r="AY31" s="680"/>
      <c r="AZ31" s="680"/>
      <c r="BA31" s="680"/>
      <c r="BB31" s="680"/>
      <c r="BC31" s="680"/>
      <c r="BD31" s="680"/>
      <c r="BE31" s="680"/>
      <c r="BF31" s="681"/>
      <c r="BG31" s="683">
        <v>99.1</v>
      </c>
      <c r="BH31" s="684"/>
      <c r="BI31" s="684"/>
      <c r="BJ31" s="684"/>
      <c r="BK31" s="684"/>
      <c r="BL31" s="684"/>
      <c r="BM31" s="685">
        <v>98.6</v>
      </c>
      <c r="BN31" s="684"/>
      <c r="BO31" s="684"/>
      <c r="BP31" s="684"/>
      <c r="BQ31" s="686"/>
      <c r="BR31" s="683">
        <v>99.3</v>
      </c>
      <c r="BS31" s="684"/>
      <c r="BT31" s="684"/>
      <c r="BU31" s="684"/>
      <c r="BV31" s="684"/>
      <c r="BW31" s="684"/>
      <c r="BX31" s="685">
        <v>98.9</v>
      </c>
      <c r="BY31" s="684"/>
      <c r="BZ31" s="684"/>
      <c r="CA31" s="684"/>
      <c r="CB31" s="686"/>
      <c r="CD31" s="642"/>
      <c r="CE31" s="643"/>
      <c r="CF31" s="618" t="s">
        <v>317</v>
      </c>
      <c r="CG31" s="619"/>
      <c r="CH31" s="619"/>
      <c r="CI31" s="619"/>
      <c r="CJ31" s="619"/>
      <c r="CK31" s="619"/>
      <c r="CL31" s="619"/>
      <c r="CM31" s="619"/>
      <c r="CN31" s="619"/>
      <c r="CO31" s="619"/>
      <c r="CP31" s="619"/>
      <c r="CQ31" s="620"/>
      <c r="CR31" s="621">
        <v>87839</v>
      </c>
      <c r="CS31" s="634"/>
      <c r="CT31" s="634"/>
      <c r="CU31" s="634"/>
      <c r="CV31" s="634"/>
      <c r="CW31" s="634"/>
      <c r="CX31" s="634"/>
      <c r="CY31" s="635"/>
      <c r="CZ31" s="624">
        <v>0.3</v>
      </c>
      <c r="DA31" s="636"/>
      <c r="DB31" s="636"/>
      <c r="DC31" s="637"/>
      <c r="DD31" s="627">
        <v>87539</v>
      </c>
      <c r="DE31" s="634"/>
      <c r="DF31" s="634"/>
      <c r="DG31" s="634"/>
      <c r="DH31" s="634"/>
      <c r="DI31" s="634"/>
      <c r="DJ31" s="634"/>
      <c r="DK31" s="635"/>
      <c r="DL31" s="627">
        <v>87539</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2159168</v>
      </c>
      <c r="S32" s="622"/>
      <c r="T32" s="622"/>
      <c r="U32" s="622"/>
      <c r="V32" s="622"/>
      <c r="W32" s="622"/>
      <c r="X32" s="622"/>
      <c r="Y32" s="623"/>
      <c r="Z32" s="659">
        <v>6.9</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6"/>
      <c r="AU32" s="214" t="s">
        <v>319</v>
      </c>
      <c r="AX32" s="618" t="s">
        <v>320</v>
      </c>
      <c r="AY32" s="619"/>
      <c r="AZ32" s="619"/>
      <c r="BA32" s="619"/>
      <c r="BB32" s="619"/>
      <c r="BC32" s="619"/>
      <c r="BD32" s="619"/>
      <c r="BE32" s="619"/>
      <c r="BF32" s="620"/>
      <c r="BG32" s="687">
        <v>99.4</v>
      </c>
      <c r="BH32" s="634"/>
      <c r="BI32" s="634"/>
      <c r="BJ32" s="634"/>
      <c r="BK32" s="634"/>
      <c r="BL32" s="634"/>
      <c r="BM32" s="625">
        <v>98.7</v>
      </c>
      <c r="BN32" s="634"/>
      <c r="BO32" s="634"/>
      <c r="BP32" s="634"/>
      <c r="BQ32" s="657"/>
      <c r="BR32" s="687">
        <v>99</v>
      </c>
      <c r="BS32" s="634"/>
      <c r="BT32" s="634"/>
      <c r="BU32" s="634"/>
      <c r="BV32" s="634"/>
      <c r="BW32" s="634"/>
      <c r="BX32" s="625">
        <v>98.7</v>
      </c>
      <c r="BY32" s="634"/>
      <c r="BZ32" s="634"/>
      <c r="CA32" s="634"/>
      <c r="CB32" s="657"/>
      <c r="CD32" s="644"/>
      <c r="CE32" s="645"/>
      <c r="CF32" s="618" t="s">
        <v>321</v>
      </c>
      <c r="CG32" s="619"/>
      <c r="CH32" s="619"/>
      <c r="CI32" s="619"/>
      <c r="CJ32" s="619"/>
      <c r="CK32" s="619"/>
      <c r="CL32" s="619"/>
      <c r="CM32" s="619"/>
      <c r="CN32" s="619"/>
      <c r="CO32" s="619"/>
      <c r="CP32" s="619"/>
      <c r="CQ32" s="620"/>
      <c r="CR32" s="621" t="s">
        <v>243</v>
      </c>
      <c r="CS32" s="622"/>
      <c r="CT32" s="622"/>
      <c r="CU32" s="622"/>
      <c r="CV32" s="622"/>
      <c r="CW32" s="622"/>
      <c r="CX32" s="622"/>
      <c r="CY32" s="623"/>
      <c r="CZ32" s="624" t="s">
        <v>243</v>
      </c>
      <c r="DA32" s="636"/>
      <c r="DB32" s="636"/>
      <c r="DC32" s="637"/>
      <c r="DD32" s="627" t="s">
        <v>177</v>
      </c>
      <c r="DE32" s="622"/>
      <c r="DF32" s="622"/>
      <c r="DG32" s="622"/>
      <c r="DH32" s="622"/>
      <c r="DI32" s="622"/>
      <c r="DJ32" s="622"/>
      <c r="DK32" s="623"/>
      <c r="DL32" s="627" t="s">
        <v>128</v>
      </c>
      <c r="DM32" s="622"/>
      <c r="DN32" s="622"/>
      <c r="DO32" s="622"/>
      <c r="DP32" s="622"/>
      <c r="DQ32" s="622"/>
      <c r="DR32" s="622"/>
      <c r="DS32" s="622"/>
      <c r="DT32" s="622"/>
      <c r="DU32" s="622"/>
      <c r="DV32" s="623"/>
      <c r="DW32" s="624" t="s">
        <v>243</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200957</v>
      </c>
      <c r="S33" s="622"/>
      <c r="T33" s="622"/>
      <c r="U33" s="622"/>
      <c r="V33" s="622"/>
      <c r="W33" s="622"/>
      <c r="X33" s="622"/>
      <c r="Y33" s="623"/>
      <c r="Z33" s="659">
        <v>0.6</v>
      </c>
      <c r="AA33" s="659"/>
      <c r="AB33" s="659"/>
      <c r="AC33" s="659"/>
      <c r="AD33" s="660">
        <v>11683</v>
      </c>
      <c r="AE33" s="660"/>
      <c r="AF33" s="660"/>
      <c r="AG33" s="660"/>
      <c r="AH33" s="660"/>
      <c r="AI33" s="660"/>
      <c r="AJ33" s="660"/>
      <c r="AK33" s="660"/>
      <c r="AL33" s="624">
        <v>0.1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98.8</v>
      </c>
      <c r="BH33" s="606"/>
      <c r="BI33" s="606"/>
      <c r="BJ33" s="606"/>
      <c r="BK33" s="606"/>
      <c r="BL33" s="606"/>
      <c r="BM33" s="652">
        <v>98.4</v>
      </c>
      <c r="BN33" s="606"/>
      <c r="BO33" s="606"/>
      <c r="BP33" s="606"/>
      <c r="BQ33" s="669"/>
      <c r="BR33" s="682">
        <v>99.5</v>
      </c>
      <c r="BS33" s="606"/>
      <c r="BT33" s="606"/>
      <c r="BU33" s="606"/>
      <c r="BV33" s="606"/>
      <c r="BW33" s="606"/>
      <c r="BX33" s="652">
        <v>99.1</v>
      </c>
      <c r="BY33" s="606"/>
      <c r="BZ33" s="606"/>
      <c r="CA33" s="606"/>
      <c r="CB33" s="669"/>
      <c r="CD33" s="618" t="s">
        <v>324</v>
      </c>
      <c r="CE33" s="619"/>
      <c r="CF33" s="619"/>
      <c r="CG33" s="619"/>
      <c r="CH33" s="619"/>
      <c r="CI33" s="619"/>
      <c r="CJ33" s="619"/>
      <c r="CK33" s="619"/>
      <c r="CL33" s="619"/>
      <c r="CM33" s="619"/>
      <c r="CN33" s="619"/>
      <c r="CO33" s="619"/>
      <c r="CP33" s="619"/>
      <c r="CQ33" s="620"/>
      <c r="CR33" s="621">
        <v>12671077</v>
      </c>
      <c r="CS33" s="634"/>
      <c r="CT33" s="634"/>
      <c r="CU33" s="634"/>
      <c r="CV33" s="634"/>
      <c r="CW33" s="634"/>
      <c r="CX33" s="634"/>
      <c r="CY33" s="635"/>
      <c r="CZ33" s="624">
        <v>43.3</v>
      </c>
      <c r="DA33" s="636"/>
      <c r="DB33" s="636"/>
      <c r="DC33" s="637"/>
      <c r="DD33" s="627">
        <v>10674529</v>
      </c>
      <c r="DE33" s="634"/>
      <c r="DF33" s="634"/>
      <c r="DG33" s="634"/>
      <c r="DH33" s="634"/>
      <c r="DI33" s="634"/>
      <c r="DJ33" s="634"/>
      <c r="DK33" s="635"/>
      <c r="DL33" s="627">
        <v>6988248</v>
      </c>
      <c r="DM33" s="634"/>
      <c r="DN33" s="634"/>
      <c r="DO33" s="634"/>
      <c r="DP33" s="634"/>
      <c r="DQ33" s="634"/>
      <c r="DR33" s="634"/>
      <c r="DS33" s="634"/>
      <c r="DT33" s="634"/>
      <c r="DU33" s="634"/>
      <c r="DV33" s="635"/>
      <c r="DW33" s="624">
        <v>43.2</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199754</v>
      </c>
      <c r="S34" s="622"/>
      <c r="T34" s="622"/>
      <c r="U34" s="622"/>
      <c r="V34" s="622"/>
      <c r="W34" s="622"/>
      <c r="X34" s="622"/>
      <c r="Y34" s="623"/>
      <c r="Z34" s="659">
        <v>0.6</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4327820</v>
      </c>
      <c r="CS34" s="622"/>
      <c r="CT34" s="622"/>
      <c r="CU34" s="622"/>
      <c r="CV34" s="622"/>
      <c r="CW34" s="622"/>
      <c r="CX34" s="622"/>
      <c r="CY34" s="623"/>
      <c r="CZ34" s="624">
        <v>14.8</v>
      </c>
      <c r="DA34" s="636"/>
      <c r="DB34" s="636"/>
      <c r="DC34" s="637"/>
      <c r="DD34" s="627">
        <v>3018042</v>
      </c>
      <c r="DE34" s="622"/>
      <c r="DF34" s="622"/>
      <c r="DG34" s="622"/>
      <c r="DH34" s="622"/>
      <c r="DI34" s="622"/>
      <c r="DJ34" s="622"/>
      <c r="DK34" s="623"/>
      <c r="DL34" s="627">
        <v>2684936</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125981</v>
      </c>
      <c r="S35" s="622"/>
      <c r="T35" s="622"/>
      <c r="U35" s="622"/>
      <c r="V35" s="622"/>
      <c r="W35" s="622"/>
      <c r="X35" s="622"/>
      <c r="Y35" s="623"/>
      <c r="Z35" s="659">
        <v>0.4</v>
      </c>
      <c r="AA35" s="659"/>
      <c r="AB35" s="659"/>
      <c r="AC35" s="659"/>
      <c r="AD35" s="660" t="s">
        <v>243</v>
      </c>
      <c r="AE35" s="660"/>
      <c r="AF35" s="660"/>
      <c r="AG35" s="660"/>
      <c r="AH35" s="660"/>
      <c r="AI35" s="660"/>
      <c r="AJ35" s="660"/>
      <c r="AK35" s="660"/>
      <c r="AL35" s="624" t="s">
        <v>243</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223108</v>
      </c>
      <c r="CS35" s="634"/>
      <c r="CT35" s="634"/>
      <c r="CU35" s="634"/>
      <c r="CV35" s="634"/>
      <c r="CW35" s="634"/>
      <c r="CX35" s="634"/>
      <c r="CY35" s="635"/>
      <c r="CZ35" s="624">
        <v>0.8</v>
      </c>
      <c r="DA35" s="636"/>
      <c r="DB35" s="636"/>
      <c r="DC35" s="637"/>
      <c r="DD35" s="627">
        <v>211927</v>
      </c>
      <c r="DE35" s="634"/>
      <c r="DF35" s="634"/>
      <c r="DG35" s="634"/>
      <c r="DH35" s="634"/>
      <c r="DI35" s="634"/>
      <c r="DJ35" s="634"/>
      <c r="DK35" s="635"/>
      <c r="DL35" s="627">
        <v>211927</v>
      </c>
      <c r="DM35" s="634"/>
      <c r="DN35" s="634"/>
      <c r="DO35" s="634"/>
      <c r="DP35" s="634"/>
      <c r="DQ35" s="634"/>
      <c r="DR35" s="634"/>
      <c r="DS35" s="634"/>
      <c r="DT35" s="634"/>
      <c r="DU35" s="634"/>
      <c r="DV35" s="635"/>
      <c r="DW35" s="624">
        <v>1.3</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2738498</v>
      </c>
      <c r="S36" s="622"/>
      <c r="T36" s="622"/>
      <c r="U36" s="622"/>
      <c r="V36" s="622"/>
      <c r="W36" s="622"/>
      <c r="X36" s="622"/>
      <c r="Y36" s="623"/>
      <c r="Z36" s="659">
        <v>8.8000000000000007</v>
      </c>
      <c r="AA36" s="659"/>
      <c r="AB36" s="659"/>
      <c r="AC36" s="659"/>
      <c r="AD36" s="660" t="s">
        <v>243</v>
      </c>
      <c r="AE36" s="660"/>
      <c r="AF36" s="660"/>
      <c r="AG36" s="660"/>
      <c r="AH36" s="660"/>
      <c r="AI36" s="660"/>
      <c r="AJ36" s="660"/>
      <c r="AK36" s="660"/>
      <c r="AL36" s="624" t="s">
        <v>128</v>
      </c>
      <c r="AM36" s="625"/>
      <c r="AN36" s="625"/>
      <c r="AO36" s="661"/>
      <c r="AP36" s="222"/>
      <c r="AQ36" s="670" t="s">
        <v>332</v>
      </c>
      <c r="AR36" s="671"/>
      <c r="AS36" s="671"/>
      <c r="AT36" s="671"/>
      <c r="AU36" s="671"/>
      <c r="AV36" s="671"/>
      <c r="AW36" s="671"/>
      <c r="AX36" s="671"/>
      <c r="AY36" s="672"/>
      <c r="AZ36" s="676">
        <v>2707145</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30442</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4711597</v>
      </c>
      <c r="CS36" s="622"/>
      <c r="CT36" s="622"/>
      <c r="CU36" s="622"/>
      <c r="CV36" s="622"/>
      <c r="CW36" s="622"/>
      <c r="CX36" s="622"/>
      <c r="CY36" s="623"/>
      <c r="CZ36" s="624">
        <v>16.100000000000001</v>
      </c>
      <c r="DA36" s="636"/>
      <c r="DB36" s="636"/>
      <c r="DC36" s="637"/>
      <c r="DD36" s="627">
        <v>4472310</v>
      </c>
      <c r="DE36" s="622"/>
      <c r="DF36" s="622"/>
      <c r="DG36" s="622"/>
      <c r="DH36" s="622"/>
      <c r="DI36" s="622"/>
      <c r="DJ36" s="622"/>
      <c r="DK36" s="623"/>
      <c r="DL36" s="627">
        <v>2282281</v>
      </c>
      <c r="DM36" s="622"/>
      <c r="DN36" s="622"/>
      <c r="DO36" s="622"/>
      <c r="DP36" s="622"/>
      <c r="DQ36" s="622"/>
      <c r="DR36" s="622"/>
      <c r="DS36" s="622"/>
      <c r="DT36" s="622"/>
      <c r="DU36" s="622"/>
      <c r="DV36" s="623"/>
      <c r="DW36" s="624">
        <v>14.1</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439139</v>
      </c>
      <c r="S37" s="622"/>
      <c r="T37" s="622"/>
      <c r="U37" s="622"/>
      <c r="V37" s="622"/>
      <c r="W37" s="622"/>
      <c r="X37" s="622"/>
      <c r="Y37" s="623"/>
      <c r="Z37" s="659">
        <v>1.4</v>
      </c>
      <c r="AA37" s="659"/>
      <c r="AB37" s="659"/>
      <c r="AC37" s="659"/>
      <c r="AD37" s="660" t="s">
        <v>128</v>
      </c>
      <c r="AE37" s="660"/>
      <c r="AF37" s="660"/>
      <c r="AG37" s="660"/>
      <c r="AH37" s="660"/>
      <c r="AI37" s="660"/>
      <c r="AJ37" s="660"/>
      <c r="AK37" s="660"/>
      <c r="AL37" s="624" t="s">
        <v>243</v>
      </c>
      <c r="AM37" s="625"/>
      <c r="AN37" s="625"/>
      <c r="AO37" s="661"/>
      <c r="AQ37" s="654" t="s">
        <v>336</v>
      </c>
      <c r="AR37" s="655"/>
      <c r="AS37" s="655"/>
      <c r="AT37" s="655"/>
      <c r="AU37" s="655"/>
      <c r="AV37" s="655"/>
      <c r="AW37" s="655"/>
      <c r="AX37" s="655"/>
      <c r="AY37" s="656"/>
      <c r="AZ37" s="621">
        <v>446082</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10061</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1732827</v>
      </c>
      <c r="CS37" s="634"/>
      <c r="CT37" s="634"/>
      <c r="CU37" s="634"/>
      <c r="CV37" s="634"/>
      <c r="CW37" s="634"/>
      <c r="CX37" s="634"/>
      <c r="CY37" s="635"/>
      <c r="CZ37" s="624">
        <v>5.9</v>
      </c>
      <c r="DA37" s="636"/>
      <c r="DB37" s="636"/>
      <c r="DC37" s="637"/>
      <c r="DD37" s="627">
        <v>1732720</v>
      </c>
      <c r="DE37" s="634"/>
      <c r="DF37" s="634"/>
      <c r="DG37" s="634"/>
      <c r="DH37" s="634"/>
      <c r="DI37" s="634"/>
      <c r="DJ37" s="634"/>
      <c r="DK37" s="635"/>
      <c r="DL37" s="627">
        <v>1594734</v>
      </c>
      <c r="DM37" s="634"/>
      <c r="DN37" s="634"/>
      <c r="DO37" s="634"/>
      <c r="DP37" s="634"/>
      <c r="DQ37" s="634"/>
      <c r="DR37" s="634"/>
      <c r="DS37" s="634"/>
      <c r="DT37" s="634"/>
      <c r="DU37" s="634"/>
      <c r="DV37" s="635"/>
      <c r="DW37" s="624">
        <v>9.9</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1618379</v>
      </c>
      <c r="S38" s="622"/>
      <c r="T38" s="622"/>
      <c r="U38" s="622"/>
      <c r="V38" s="622"/>
      <c r="W38" s="622"/>
      <c r="X38" s="622"/>
      <c r="Y38" s="623"/>
      <c r="Z38" s="659">
        <v>5.2</v>
      </c>
      <c r="AA38" s="659"/>
      <c r="AB38" s="659"/>
      <c r="AC38" s="659"/>
      <c r="AD38" s="660" t="s">
        <v>128</v>
      </c>
      <c r="AE38" s="660"/>
      <c r="AF38" s="660"/>
      <c r="AG38" s="660"/>
      <c r="AH38" s="660"/>
      <c r="AI38" s="660"/>
      <c r="AJ38" s="660"/>
      <c r="AK38" s="660"/>
      <c r="AL38" s="624" t="s">
        <v>128</v>
      </c>
      <c r="AM38" s="625"/>
      <c r="AN38" s="625"/>
      <c r="AO38" s="661"/>
      <c r="AQ38" s="654" t="s">
        <v>340</v>
      </c>
      <c r="AR38" s="655"/>
      <c r="AS38" s="655"/>
      <c r="AT38" s="655"/>
      <c r="AU38" s="655"/>
      <c r="AV38" s="655"/>
      <c r="AW38" s="655"/>
      <c r="AX38" s="655"/>
      <c r="AY38" s="656"/>
      <c r="AZ38" s="621" t="s">
        <v>243</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10658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2261063</v>
      </c>
      <c r="CS38" s="622"/>
      <c r="CT38" s="622"/>
      <c r="CU38" s="622"/>
      <c r="CV38" s="622"/>
      <c r="CW38" s="622"/>
      <c r="CX38" s="622"/>
      <c r="CY38" s="623"/>
      <c r="CZ38" s="624">
        <v>7.7</v>
      </c>
      <c r="DA38" s="636"/>
      <c r="DB38" s="636"/>
      <c r="DC38" s="637"/>
      <c r="DD38" s="627">
        <v>1839240</v>
      </c>
      <c r="DE38" s="622"/>
      <c r="DF38" s="622"/>
      <c r="DG38" s="622"/>
      <c r="DH38" s="622"/>
      <c r="DI38" s="622"/>
      <c r="DJ38" s="622"/>
      <c r="DK38" s="623"/>
      <c r="DL38" s="627">
        <v>1805204</v>
      </c>
      <c r="DM38" s="622"/>
      <c r="DN38" s="622"/>
      <c r="DO38" s="622"/>
      <c r="DP38" s="622"/>
      <c r="DQ38" s="622"/>
      <c r="DR38" s="622"/>
      <c r="DS38" s="622"/>
      <c r="DT38" s="622"/>
      <c r="DU38" s="622"/>
      <c r="DV38" s="623"/>
      <c r="DW38" s="624">
        <v>11.2</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243</v>
      </c>
      <c r="AE39" s="660"/>
      <c r="AF39" s="660"/>
      <c r="AG39" s="660"/>
      <c r="AH39" s="660"/>
      <c r="AI39" s="660"/>
      <c r="AJ39" s="660"/>
      <c r="AK39" s="660"/>
      <c r="AL39" s="624" t="s">
        <v>243</v>
      </c>
      <c r="AM39" s="625"/>
      <c r="AN39" s="625"/>
      <c r="AO39" s="661"/>
      <c r="AQ39" s="654" t="s">
        <v>344</v>
      </c>
      <c r="AR39" s="655"/>
      <c r="AS39" s="655"/>
      <c r="AT39" s="655"/>
      <c r="AU39" s="655"/>
      <c r="AV39" s="655"/>
      <c r="AW39" s="655"/>
      <c r="AX39" s="655"/>
      <c r="AY39" s="656"/>
      <c r="AZ39" s="621" t="s">
        <v>128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16227</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1129589</v>
      </c>
      <c r="CS39" s="634"/>
      <c r="CT39" s="634"/>
      <c r="CU39" s="634"/>
      <c r="CV39" s="634"/>
      <c r="CW39" s="634"/>
      <c r="CX39" s="634"/>
      <c r="CY39" s="635"/>
      <c r="CZ39" s="624">
        <v>3.9</v>
      </c>
      <c r="DA39" s="636"/>
      <c r="DB39" s="636"/>
      <c r="DC39" s="637"/>
      <c r="DD39" s="627">
        <v>1129110</v>
      </c>
      <c r="DE39" s="634"/>
      <c r="DF39" s="634"/>
      <c r="DG39" s="634"/>
      <c r="DH39" s="634"/>
      <c r="DI39" s="634"/>
      <c r="DJ39" s="634"/>
      <c r="DK39" s="635"/>
      <c r="DL39" s="627" t="s">
        <v>128</v>
      </c>
      <c r="DM39" s="634"/>
      <c r="DN39" s="634"/>
      <c r="DO39" s="634"/>
      <c r="DP39" s="634"/>
      <c r="DQ39" s="634"/>
      <c r="DR39" s="634"/>
      <c r="DS39" s="634"/>
      <c r="DT39" s="634"/>
      <c r="DU39" s="634"/>
      <c r="DV39" s="635"/>
      <c r="DW39" s="624" t="s">
        <v>243</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370979</v>
      </c>
      <c r="S40" s="622"/>
      <c r="T40" s="622"/>
      <c r="U40" s="622"/>
      <c r="V40" s="622"/>
      <c r="W40" s="622"/>
      <c r="X40" s="622"/>
      <c r="Y40" s="623"/>
      <c r="Z40" s="659">
        <v>1.2</v>
      </c>
      <c r="AA40" s="659"/>
      <c r="AB40" s="659"/>
      <c r="AC40" s="659"/>
      <c r="AD40" s="660" t="s">
        <v>243</v>
      </c>
      <c r="AE40" s="660"/>
      <c r="AF40" s="660"/>
      <c r="AG40" s="660"/>
      <c r="AH40" s="660"/>
      <c r="AI40" s="660"/>
      <c r="AJ40" s="660"/>
      <c r="AK40" s="660"/>
      <c r="AL40" s="624" t="s">
        <v>128</v>
      </c>
      <c r="AM40" s="625"/>
      <c r="AN40" s="625"/>
      <c r="AO40" s="661"/>
      <c r="AQ40" s="654" t="s">
        <v>348</v>
      </c>
      <c r="AR40" s="655"/>
      <c r="AS40" s="655"/>
      <c r="AT40" s="655"/>
      <c r="AU40" s="655"/>
      <c r="AV40" s="655"/>
      <c r="AW40" s="655"/>
      <c r="AX40" s="655"/>
      <c r="AY40" s="656"/>
      <c r="AZ40" s="621" t="s">
        <v>243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85</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17900</v>
      </c>
      <c r="CS40" s="622"/>
      <c r="CT40" s="622"/>
      <c r="CU40" s="622"/>
      <c r="CV40" s="622"/>
      <c r="CW40" s="622"/>
      <c r="CX40" s="622"/>
      <c r="CY40" s="623"/>
      <c r="CZ40" s="624">
        <v>0.1</v>
      </c>
      <c r="DA40" s="636"/>
      <c r="DB40" s="636"/>
      <c r="DC40" s="637"/>
      <c r="DD40" s="627">
        <v>3900</v>
      </c>
      <c r="DE40" s="622"/>
      <c r="DF40" s="622"/>
      <c r="DG40" s="622"/>
      <c r="DH40" s="622"/>
      <c r="DI40" s="622"/>
      <c r="DJ40" s="622"/>
      <c r="DK40" s="623"/>
      <c r="DL40" s="627">
        <v>3900</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31224289</v>
      </c>
      <c r="S41" s="646"/>
      <c r="T41" s="646"/>
      <c r="U41" s="646"/>
      <c r="V41" s="646"/>
      <c r="W41" s="646"/>
      <c r="X41" s="646"/>
      <c r="Y41" s="649"/>
      <c r="Z41" s="650">
        <v>100</v>
      </c>
      <c r="AA41" s="650"/>
      <c r="AB41" s="650"/>
      <c r="AC41" s="650"/>
      <c r="AD41" s="651">
        <v>15806276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472358</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243</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128</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1788705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303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2505877</v>
      </c>
      <c r="CS42" s="634"/>
      <c r="CT42" s="634"/>
      <c r="CU42" s="634"/>
      <c r="CV42" s="634"/>
      <c r="CW42" s="634"/>
      <c r="CX42" s="634"/>
      <c r="CY42" s="635"/>
      <c r="CZ42" s="624">
        <v>8.6</v>
      </c>
      <c r="DA42" s="636"/>
      <c r="DB42" s="636"/>
      <c r="DC42" s="637"/>
      <c r="DD42" s="627">
        <v>610354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72273</v>
      </c>
      <c r="CS43" s="634"/>
      <c r="CT43" s="634"/>
      <c r="CU43" s="634"/>
      <c r="CV43" s="634"/>
      <c r="CW43" s="634"/>
      <c r="CX43" s="634"/>
      <c r="CY43" s="635"/>
      <c r="CZ43" s="624">
        <v>0.2</v>
      </c>
      <c r="DA43" s="636"/>
      <c r="DB43" s="636"/>
      <c r="DC43" s="637"/>
      <c r="DD43" s="627">
        <v>66822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2505877</v>
      </c>
      <c r="CS44" s="622"/>
      <c r="CT44" s="622"/>
      <c r="CU44" s="622"/>
      <c r="CV44" s="622"/>
      <c r="CW44" s="622"/>
      <c r="CX44" s="622"/>
      <c r="CY44" s="623"/>
      <c r="CZ44" s="624">
        <v>8.6</v>
      </c>
      <c r="DA44" s="625"/>
      <c r="DB44" s="625"/>
      <c r="DC44" s="626"/>
      <c r="DD44" s="627">
        <v>610354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1007077</v>
      </c>
      <c r="CS45" s="634"/>
      <c r="CT45" s="634"/>
      <c r="CU45" s="634"/>
      <c r="CV45" s="634"/>
      <c r="CW45" s="634"/>
      <c r="CX45" s="634"/>
      <c r="CY45" s="635"/>
      <c r="CZ45" s="624">
        <v>3.4</v>
      </c>
      <c r="DA45" s="636"/>
      <c r="DB45" s="636"/>
      <c r="DC45" s="637"/>
      <c r="DD45" s="627">
        <v>11525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1461400</v>
      </c>
      <c r="CS46" s="622"/>
      <c r="CT46" s="622"/>
      <c r="CU46" s="622"/>
      <c r="CV46" s="622"/>
      <c r="CW46" s="622"/>
      <c r="CX46" s="622"/>
      <c r="CY46" s="623"/>
      <c r="CZ46" s="624">
        <v>5</v>
      </c>
      <c r="DA46" s="625"/>
      <c r="DB46" s="625"/>
      <c r="DC46" s="626"/>
      <c r="DD46" s="627">
        <v>588329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t="s">
        <v>177</v>
      </c>
      <c r="CS47" s="634"/>
      <c r="CT47" s="634"/>
      <c r="CU47" s="634"/>
      <c r="CV47" s="634"/>
      <c r="CW47" s="634"/>
      <c r="CX47" s="634"/>
      <c r="CY47" s="635"/>
      <c r="CZ47" s="624" t="s">
        <v>177</v>
      </c>
      <c r="DA47" s="636"/>
      <c r="DB47" s="636"/>
      <c r="DC47" s="637"/>
      <c r="DD47" s="627" t="s">
        <v>128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367</v>
      </c>
      <c r="CG48" s="619"/>
      <c r="CH48" s="619"/>
      <c r="CI48" s="619"/>
      <c r="CJ48" s="619"/>
      <c r="CK48" s="619"/>
      <c r="CL48" s="619"/>
      <c r="CM48" s="619"/>
      <c r="CN48" s="619"/>
      <c r="CO48" s="619"/>
      <c r="CP48" s="619"/>
      <c r="CQ48" s="620"/>
      <c r="CR48" s="621" t="s">
        <v>128</v>
      </c>
      <c r="CS48" s="622"/>
      <c r="CT48" s="622"/>
      <c r="CU48" s="622"/>
      <c r="CV48" s="622"/>
      <c r="CW48" s="622"/>
      <c r="CX48" s="622"/>
      <c r="CY48" s="623"/>
      <c r="CZ48" s="624" t="s">
        <v>243</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29252004</v>
      </c>
      <c r="CS49" s="606"/>
      <c r="CT49" s="606"/>
      <c r="CU49" s="606"/>
      <c r="CV49" s="606"/>
      <c r="CW49" s="606"/>
      <c r="CX49" s="606"/>
      <c r="CY49" s="607"/>
      <c r="CZ49" s="608">
        <v>100</v>
      </c>
      <c r="DA49" s="609"/>
      <c r="DB49" s="609"/>
      <c r="DC49" s="610"/>
      <c r="DD49" s="611">
        <v>19356552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2VlIUyArdgnC76HO+YObRwSm8aYyYj/EONh0TYS3tXxUiBGDLTZ6mG8iaKteu0T7WERz/eSNSvBiQ4xn3mjVQ==" saltValue="5/z3CsqxKy4dgFGFs2in6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70" zoomScaleSheetLayoutView="70" workbookViewId="0">
      <selection activeCell="AK78" sqref="AK78:AO78"/>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31383</v>
      </c>
      <c r="R7" s="1103"/>
      <c r="S7" s="1103"/>
      <c r="T7" s="1103"/>
      <c r="U7" s="1103"/>
      <c r="V7" s="1103">
        <v>29410</v>
      </c>
      <c r="W7" s="1103"/>
      <c r="X7" s="1103"/>
      <c r="Y7" s="1103"/>
      <c r="Z7" s="1103"/>
      <c r="AA7" s="1103">
        <v>1972</v>
      </c>
      <c r="AB7" s="1103"/>
      <c r="AC7" s="1103"/>
      <c r="AD7" s="1103"/>
      <c r="AE7" s="1104"/>
      <c r="AF7" s="1105">
        <v>1784</v>
      </c>
      <c r="AG7" s="1106"/>
      <c r="AH7" s="1106"/>
      <c r="AI7" s="1106"/>
      <c r="AJ7" s="1107"/>
      <c r="AK7" s="1108">
        <v>126</v>
      </c>
      <c r="AL7" s="1109"/>
      <c r="AM7" s="1109"/>
      <c r="AN7" s="1109"/>
      <c r="AO7" s="1109"/>
      <c r="AP7" s="1109">
        <v>21963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-4.1580000000000004</v>
      </c>
      <c r="CI7" s="1097"/>
      <c r="CJ7" s="1097"/>
      <c r="CK7" s="1097"/>
      <c r="CL7" s="1098"/>
      <c r="CM7" s="1096">
        <v>849.40800000000002</v>
      </c>
      <c r="CN7" s="1097"/>
      <c r="CO7" s="1097"/>
      <c r="CP7" s="1097"/>
      <c r="CQ7" s="1098"/>
      <c r="CR7" s="1096">
        <v>55.5</v>
      </c>
      <c r="CS7" s="1097"/>
      <c r="CT7" s="1097"/>
      <c r="CU7" s="1097"/>
      <c r="CV7" s="1098"/>
      <c r="CW7" s="1096">
        <v>57.673000000000002</v>
      </c>
      <c r="CX7" s="1097"/>
      <c r="CY7" s="1097"/>
      <c r="CZ7" s="1097"/>
      <c r="DA7" s="1098"/>
      <c r="DB7" s="1096" t="s">
        <v>575</v>
      </c>
      <c r="DC7" s="1097"/>
      <c r="DD7" s="1097"/>
      <c r="DE7" s="1097"/>
      <c r="DF7" s="1098"/>
      <c r="DG7" s="1096" t="s">
        <v>575</v>
      </c>
      <c r="DH7" s="1097"/>
      <c r="DI7" s="1097"/>
      <c r="DJ7" s="1097"/>
      <c r="DK7" s="1098"/>
      <c r="DL7" s="1096" t="s">
        <v>575</v>
      </c>
      <c r="DM7" s="1097"/>
      <c r="DN7" s="1097"/>
      <c r="DO7" s="1097"/>
      <c r="DP7" s="1098"/>
      <c r="DQ7" s="1096" t="s">
        <v>575</v>
      </c>
      <c r="DR7" s="1097"/>
      <c r="DS7" s="1097"/>
      <c r="DT7" s="1097"/>
      <c r="DU7" s="1098"/>
      <c r="DV7" s="1099"/>
      <c r="DW7" s="1100"/>
      <c r="DX7" s="1100"/>
      <c r="DY7" s="1100"/>
      <c r="DZ7" s="1101"/>
      <c r="EA7" s="234"/>
    </row>
    <row r="8" spans="1:131" s="235" customFormat="1" ht="26.25" customHeight="1">
      <c r="A8" s="238">
        <v>2</v>
      </c>
      <c r="B8" s="1030" t="s">
        <v>392</v>
      </c>
      <c r="C8" s="1031"/>
      <c r="D8" s="1031"/>
      <c r="E8" s="1031"/>
      <c r="F8" s="1031"/>
      <c r="G8" s="1031"/>
      <c r="H8" s="1031"/>
      <c r="I8" s="1031"/>
      <c r="J8" s="1031"/>
      <c r="K8" s="1031"/>
      <c r="L8" s="1031"/>
      <c r="M8" s="1031"/>
      <c r="N8" s="1031"/>
      <c r="O8" s="1031"/>
      <c r="P8" s="1032"/>
      <c r="Q8" s="1038">
        <v>79</v>
      </c>
      <c r="R8" s="1039"/>
      <c r="S8" s="1039"/>
      <c r="T8" s="1039"/>
      <c r="U8" s="1039"/>
      <c r="V8" s="1039">
        <v>79</v>
      </c>
      <c r="W8" s="1039"/>
      <c r="X8" s="1039"/>
      <c r="Y8" s="1039"/>
      <c r="Z8" s="1039"/>
      <c r="AA8" s="1039" t="s">
        <v>512</v>
      </c>
      <c r="AB8" s="1039"/>
      <c r="AC8" s="1039"/>
      <c r="AD8" s="1039"/>
      <c r="AE8" s="1040"/>
      <c r="AF8" s="1035" t="s">
        <v>128</v>
      </c>
      <c r="AG8" s="1036"/>
      <c r="AH8" s="1036"/>
      <c r="AI8" s="1036"/>
      <c r="AJ8" s="1037"/>
      <c r="AK8" s="1080">
        <v>61</v>
      </c>
      <c r="AL8" s="1081"/>
      <c r="AM8" s="1081"/>
      <c r="AN8" s="1081"/>
      <c r="AO8" s="1081"/>
      <c r="AP8" s="1081" t="s">
        <v>512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31224</v>
      </c>
      <c r="R23" s="1061"/>
      <c r="S23" s="1061"/>
      <c r="T23" s="1061"/>
      <c r="U23" s="1061"/>
      <c r="V23" s="1061">
        <v>29252</v>
      </c>
      <c r="W23" s="1061"/>
      <c r="X23" s="1061"/>
      <c r="Y23" s="1061"/>
      <c r="Z23" s="1061"/>
      <c r="AA23" s="1061">
        <v>1972</v>
      </c>
      <c r="AB23" s="1061"/>
      <c r="AC23" s="1061"/>
      <c r="AD23" s="1061"/>
      <c r="AE23" s="1068"/>
      <c r="AF23" s="1069">
        <v>1784</v>
      </c>
      <c r="AG23" s="1061"/>
      <c r="AH23" s="1061"/>
      <c r="AI23" s="1061"/>
      <c r="AJ23" s="1070"/>
      <c r="AK23" s="1071"/>
      <c r="AL23" s="1072"/>
      <c r="AM23" s="1072"/>
      <c r="AN23" s="1072"/>
      <c r="AO23" s="1072"/>
      <c r="AP23" s="1061">
        <v>21963</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406</v>
      </c>
      <c r="C28" s="1048"/>
      <c r="D28" s="1048"/>
      <c r="E28" s="1048"/>
      <c r="F28" s="1048"/>
      <c r="G28" s="1048"/>
      <c r="H28" s="1048"/>
      <c r="I28" s="1048"/>
      <c r="J28" s="1048"/>
      <c r="K28" s="1048"/>
      <c r="L28" s="1048"/>
      <c r="M28" s="1048"/>
      <c r="N28" s="1048"/>
      <c r="O28" s="1048"/>
      <c r="P28" s="1049"/>
      <c r="Q28" s="1050">
        <v>6995</v>
      </c>
      <c r="R28" s="1051"/>
      <c r="S28" s="1051"/>
      <c r="T28" s="1051"/>
      <c r="U28" s="1051"/>
      <c r="V28" s="1051">
        <v>6965</v>
      </c>
      <c r="W28" s="1051"/>
      <c r="X28" s="1051"/>
      <c r="Y28" s="1051"/>
      <c r="Z28" s="1051"/>
      <c r="AA28" s="1051">
        <v>30</v>
      </c>
      <c r="AB28" s="1051"/>
      <c r="AC28" s="1051"/>
      <c r="AD28" s="1051"/>
      <c r="AE28" s="1052"/>
      <c r="AF28" s="1053">
        <v>30</v>
      </c>
      <c r="AG28" s="1051"/>
      <c r="AH28" s="1051"/>
      <c r="AI28" s="1051"/>
      <c r="AJ28" s="1054"/>
      <c r="AK28" s="1042">
        <v>478</v>
      </c>
      <c r="AL28" s="1043"/>
      <c r="AM28" s="1043"/>
      <c r="AN28" s="1043"/>
      <c r="AO28" s="1043"/>
      <c r="AP28" s="1043" t="s">
        <v>512</v>
      </c>
      <c r="AQ28" s="1043"/>
      <c r="AR28" s="1043"/>
      <c r="AS28" s="1043"/>
      <c r="AT28" s="1043"/>
      <c r="AU28" s="1043" t="s">
        <v>512</v>
      </c>
      <c r="AV28" s="1043"/>
      <c r="AW28" s="1043"/>
      <c r="AX28" s="1043"/>
      <c r="AY28" s="1043"/>
      <c r="AZ28" s="1044" t="s">
        <v>512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407</v>
      </c>
      <c r="C29" s="1031"/>
      <c r="D29" s="1031"/>
      <c r="E29" s="1031"/>
      <c r="F29" s="1031"/>
      <c r="G29" s="1031"/>
      <c r="H29" s="1031"/>
      <c r="I29" s="1031"/>
      <c r="J29" s="1031"/>
      <c r="K29" s="1031"/>
      <c r="L29" s="1031"/>
      <c r="M29" s="1031"/>
      <c r="N29" s="1031"/>
      <c r="O29" s="1031"/>
      <c r="P29" s="1032"/>
      <c r="Q29" s="1038">
        <v>5862</v>
      </c>
      <c r="R29" s="1039"/>
      <c r="S29" s="1039"/>
      <c r="T29" s="1039"/>
      <c r="U29" s="1039"/>
      <c r="V29" s="1039">
        <v>5729</v>
      </c>
      <c r="W29" s="1039"/>
      <c r="X29" s="1039"/>
      <c r="Y29" s="1039"/>
      <c r="Z29" s="1039"/>
      <c r="AA29" s="1039">
        <v>133</v>
      </c>
      <c r="AB29" s="1039"/>
      <c r="AC29" s="1039"/>
      <c r="AD29" s="1039"/>
      <c r="AE29" s="1040"/>
      <c r="AF29" s="1035">
        <v>133</v>
      </c>
      <c r="AG29" s="1036"/>
      <c r="AH29" s="1036"/>
      <c r="AI29" s="1036"/>
      <c r="AJ29" s="1037"/>
      <c r="AK29" s="980">
        <v>961</v>
      </c>
      <c r="AL29" s="971"/>
      <c r="AM29" s="971"/>
      <c r="AN29" s="971"/>
      <c r="AO29" s="971"/>
      <c r="AP29" s="971" t="s">
        <v>512</v>
      </c>
      <c r="AQ29" s="971"/>
      <c r="AR29" s="971"/>
      <c r="AS29" s="971"/>
      <c r="AT29" s="971"/>
      <c r="AU29" s="971" t="s">
        <v>512</v>
      </c>
      <c r="AV29" s="971"/>
      <c r="AW29" s="971"/>
      <c r="AX29" s="971"/>
      <c r="AY29" s="971"/>
      <c r="AZ29" s="1041" t="s">
        <v>512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408</v>
      </c>
      <c r="C30" s="1031"/>
      <c r="D30" s="1031"/>
      <c r="E30" s="1031"/>
      <c r="F30" s="1031"/>
      <c r="G30" s="1031"/>
      <c r="H30" s="1031"/>
      <c r="I30" s="1031"/>
      <c r="J30" s="1031"/>
      <c r="K30" s="1031"/>
      <c r="L30" s="1031"/>
      <c r="M30" s="1031"/>
      <c r="N30" s="1031"/>
      <c r="O30" s="1031"/>
      <c r="P30" s="1032"/>
      <c r="Q30" s="1038">
        <v>1801</v>
      </c>
      <c r="R30" s="1039"/>
      <c r="S30" s="1039"/>
      <c r="T30" s="1039"/>
      <c r="U30" s="1039"/>
      <c r="V30" s="1039">
        <v>1798</v>
      </c>
      <c r="W30" s="1039"/>
      <c r="X30" s="1039"/>
      <c r="Y30" s="1039"/>
      <c r="Z30" s="1039"/>
      <c r="AA30" s="1039">
        <v>3</v>
      </c>
      <c r="AB30" s="1039"/>
      <c r="AC30" s="1039"/>
      <c r="AD30" s="1039"/>
      <c r="AE30" s="1040"/>
      <c r="AF30" s="1035">
        <v>3</v>
      </c>
      <c r="AG30" s="1036"/>
      <c r="AH30" s="1036"/>
      <c r="AI30" s="1036"/>
      <c r="AJ30" s="1037"/>
      <c r="AK30" s="980">
        <v>895</v>
      </c>
      <c r="AL30" s="971"/>
      <c r="AM30" s="971"/>
      <c r="AN30" s="971"/>
      <c r="AO30" s="971"/>
      <c r="AP30" s="971" t="s">
        <v>512</v>
      </c>
      <c r="AQ30" s="971"/>
      <c r="AR30" s="971"/>
      <c r="AS30" s="971"/>
      <c r="AT30" s="971"/>
      <c r="AU30" s="971" t="s">
        <v>512</v>
      </c>
      <c r="AV30" s="971"/>
      <c r="AW30" s="971"/>
      <c r="AX30" s="971"/>
      <c r="AY30" s="971"/>
      <c r="AZ30" s="1041" t="s">
        <v>512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409</v>
      </c>
      <c r="C31" s="1031"/>
      <c r="D31" s="1031"/>
      <c r="E31" s="1031"/>
      <c r="F31" s="1031"/>
      <c r="G31" s="1031"/>
      <c r="H31" s="1031"/>
      <c r="I31" s="1031"/>
      <c r="J31" s="1031"/>
      <c r="K31" s="1031"/>
      <c r="L31" s="1031"/>
      <c r="M31" s="1031"/>
      <c r="N31" s="1031"/>
      <c r="O31" s="1031"/>
      <c r="P31" s="1032"/>
      <c r="Q31" s="1038">
        <v>13</v>
      </c>
      <c r="R31" s="1039"/>
      <c r="S31" s="1039"/>
      <c r="T31" s="1039"/>
      <c r="U31" s="1039"/>
      <c r="V31" s="1039">
        <v>13</v>
      </c>
      <c r="W31" s="1039"/>
      <c r="X31" s="1039"/>
      <c r="Y31" s="1039"/>
      <c r="Z31" s="1039"/>
      <c r="AA31" s="1039" t="s">
        <v>575</v>
      </c>
      <c r="AB31" s="1039"/>
      <c r="AC31" s="1039"/>
      <c r="AD31" s="1039"/>
      <c r="AE31" s="1040"/>
      <c r="AF31" s="1035" t="s">
        <v>410</v>
      </c>
      <c r="AG31" s="1036"/>
      <c r="AH31" s="1036"/>
      <c r="AI31" s="1036"/>
      <c r="AJ31" s="1037"/>
      <c r="AK31" s="980">
        <v>1</v>
      </c>
      <c r="AL31" s="971"/>
      <c r="AM31" s="971"/>
      <c r="AN31" s="971"/>
      <c r="AO31" s="971"/>
      <c r="AP31" s="971" t="s">
        <v>512</v>
      </c>
      <c r="AQ31" s="971"/>
      <c r="AR31" s="971"/>
      <c r="AS31" s="971"/>
      <c r="AT31" s="971"/>
      <c r="AU31" s="971" t="s">
        <v>512</v>
      </c>
      <c r="AV31" s="971"/>
      <c r="AW31" s="971"/>
      <c r="AX31" s="971"/>
      <c r="AY31" s="971"/>
      <c r="AZ31" s="1041" t="s">
        <v>512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411</v>
      </c>
      <c r="C32" s="1031"/>
      <c r="D32" s="1031"/>
      <c r="E32" s="1031"/>
      <c r="F32" s="1031"/>
      <c r="G32" s="1031"/>
      <c r="H32" s="1031"/>
      <c r="I32" s="1031"/>
      <c r="J32" s="1031"/>
      <c r="K32" s="1031"/>
      <c r="L32" s="1031"/>
      <c r="M32" s="1031"/>
      <c r="N32" s="1031"/>
      <c r="O32" s="1031"/>
      <c r="P32" s="1032"/>
      <c r="Q32" s="1038">
        <v>2571</v>
      </c>
      <c r="R32" s="1039"/>
      <c r="S32" s="1039"/>
      <c r="T32" s="1039"/>
      <c r="U32" s="1039"/>
      <c r="V32" s="1039">
        <v>2217</v>
      </c>
      <c r="W32" s="1039"/>
      <c r="X32" s="1039"/>
      <c r="Y32" s="1039"/>
      <c r="Z32" s="1039"/>
      <c r="AA32" s="1039">
        <v>354</v>
      </c>
      <c r="AB32" s="1039"/>
      <c r="AC32" s="1039"/>
      <c r="AD32" s="1039"/>
      <c r="AE32" s="1040"/>
      <c r="AF32" s="1035">
        <v>53</v>
      </c>
      <c r="AG32" s="1036"/>
      <c r="AH32" s="1036"/>
      <c r="AI32" s="1036"/>
      <c r="AJ32" s="1037"/>
      <c r="AK32" s="980">
        <v>446</v>
      </c>
      <c r="AL32" s="971"/>
      <c r="AM32" s="971"/>
      <c r="AN32" s="971"/>
      <c r="AO32" s="971"/>
      <c r="AP32" s="971">
        <v>9139</v>
      </c>
      <c r="AQ32" s="971"/>
      <c r="AR32" s="971"/>
      <c r="AS32" s="971"/>
      <c r="AT32" s="971"/>
      <c r="AU32" s="971">
        <v>2925</v>
      </c>
      <c r="AV32" s="971"/>
      <c r="AW32" s="971"/>
      <c r="AX32" s="971"/>
      <c r="AY32" s="971"/>
      <c r="AZ32" s="1041" t="s">
        <v>575</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219</v>
      </c>
      <c r="AG63" s="959"/>
      <c r="AH63" s="959"/>
      <c r="AI63" s="959"/>
      <c r="AJ63" s="1022"/>
      <c r="AK63" s="1023"/>
      <c r="AL63" s="963"/>
      <c r="AM63" s="963"/>
      <c r="AN63" s="963"/>
      <c r="AO63" s="963"/>
      <c r="AP63" s="959">
        <v>9139</v>
      </c>
      <c r="AQ63" s="959"/>
      <c r="AR63" s="959"/>
      <c r="AS63" s="959"/>
      <c r="AT63" s="959"/>
      <c r="AU63" s="959">
        <v>2925</v>
      </c>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416</v>
      </c>
      <c r="B66" s="996"/>
      <c r="C66" s="996"/>
      <c r="D66" s="996"/>
      <c r="E66" s="996"/>
      <c r="F66" s="996"/>
      <c r="G66" s="996"/>
      <c r="H66" s="996"/>
      <c r="I66" s="996"/>
      <c r="J66" s="996"/>
      <c r="K66" s="996"/>
      <c r="L66" s="996"/>
      <c r="M66" s="996"/>
      <c r="N66" s="996"/>
      <c r="O66" s="996"/>
      <c r="P66" s="997"/>
      <c r="Q66" s="1001" t="s">
        <v>398</v>
      </c>
      <c r="R66" s="1002"/>
      <c r="S66" s="1002"/>
      <c r="T66" s="1002"/>
      <c r="U66" s="1003"/>
      <c r="V66" s="1001" t="s">
        <v>399</v>
      </c>
      <c r="W66" s="1002"/>
      <c r="X66" s="1002"/>
      <c r="Y66" s="1002"/>
      <c r="Z66" s="1003"/>
      <c r="AA66" s="1001" t="s">
        <v>417</v>
      </c>
      <c r="AB66" s="1002"/>
      <c r="AC66" s="1002"/>
      <c r="AD66" s="1002"/>
      <c r="AE66" s="1003"/>
      <c r="AF66" s="1007" t="s">
        <v>401</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591</v>
      </c>
      <c r="C68" s="986"/>
      <c r="D68" s="986"/>
      <c r="E68" s="986"/>
      <c r="F68" s="986"/>
      <c r="G68" s="986"/>
      <c r="H68" s="986"/>
      <c r="I68" s="986"/>
      <c r="J68" s="986"/>
      <c r="K68" s="986"/>
      <c r="L68" s="986"/>
      <c r="M68" s="986"/>
      <c r="N68" s="986"/>
      <c r="O68" s="986"/>
      <c r="P68" s="987"/>
      <c r="Q68" s="988">
        <v>6612</v>
      </c>
      <c r="R68" s="982"/>
      <c r="S68" s="982"/>
      <c r="T68" s="982"/>
      <c r="U68" s="982"/>
      <c r="V68" s="982">
        <v>5646</v>
      </c>
      <c r="W68" s="982"/>
      <c r="X68" s="982"/>
      <c r="Y68" s="982"/>
      <c r="Z68" s="982"/>
      <c r="AA68" s="982">
        <v>966</v>
      </c>
      <c r="AB68" s="982"/>
      <c r="AC68" s="982"/>
      <c r="AD68" s="982"/>
      <c r="AE68" s="982"/>
      <c r="AF68" s="982">
        <v>4833</v>
      </c>
      <c r="AG68" s="982"/>
      <c r="AH68" s="982"/>
      <c r="AI68" s="982"/>
      <c r="AJ68" s="982"/>
      <c r="AK68" s="982" t="s">
        <v>575</v>
      </c>
      <c r="AL68" s="982"/>
      <c r="AM68" s="982"/>
      <c r="AN68" s="982"/>
      <c r="AO68" s="982"/>
      <c r="AP68" s="982">
        <v>8154</v>
      </c>
      <c r="AQ68" s="982"/>
      <c r="AR68" s="982"/>
      <c r="AS68" s="982"/>
      <c r="AT68" s="982"/>
      <c r="AU68" s="982" t="s">
        <v>575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576</v>
      </c>
      <c r="C69" s="975"/>
      <c r="D69" s="975"/>
      <c r="E69" s="975"/>
      <c r="F69" s="975"/>
      <c r="G69" s="975"/>
      <c r="H69" s="975"/>
      <c r="I69" s="975"/>
      <c r="J69" s="975"/>
      <c r="K69" s="975"/>
      <c r="L69" s="975"/>
      <c r="M69" s="975"/>
      <c r="N69" s="975"/>
      <c r="O69" s="975"/>
      <c r="P69" s="976"/>
      <c r="Q69" s="977">
        <v>1479</v>
      </c>
      <c r="R69" s="971"/>
      <c r="S69" s="971"/>
      <c r="T69" s="971"/>
      <c r="U69" s="971"/>
      <c r="V69" s="971">
        <v>1401</v>
      </c>
      <c r="W69" s="971"/>
      <c r="X69" s="971"/>
      <c r="Y69" s="971"/>
      <c r="Z69" s="971"/>
      <c r="AA69" s="971">
        <v>78</v>
      </c>
      <c r="AB69" s="971"/>
      <c r="AC69" s="971"/>
      <c r="AD69" s="971"/>
      <c r="AE69" s="971"/>
      <c r="AF69" s="971">
        <v>76</v>
      </c>
      <c r="AG69" s="971"/>
      <c r="AH69" s="971"/>
      <c r="AI69" s="971"/>
      <c r="AJ69" s="971"/>
      <c r="AK69" s="971">
        <v>54</v>
      </c>
      <c r="AL69" s="971"/>
      <c r="AM69" s="971"/>
      <c r="AN69" s="971"/>
      <c r="AO69" s="971"/>
      <c r="AP69" s="971">
        <v>993</v>
      </c>
      <c r="AQ69" s="971"/>
      <c r="AR69" s="971"/>
      <c r="AS69" s="971"/>
      <c r="AT69" s="971"/>
      <c r="AU69" s="971">
        <v>707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577</v>
      </c>
      <c r="C70" s="975"/>
      <c r="D70" s="975"/>
      <c r="E70" s="975"/>
      <c r="F70" s="975"/>
      <c r="G70" s="975"/>
      <c r="H70" s="975"/>
      <c r="I70" s="975"/>
      <c r="J70" s="975"/>
      <c r="K70" s="975"/>
      <c r="L70" s="975"/>
      <c r="M70" s="975"/>
      <c r="N70" s="975"/>
      <c r="O70" s="975"/>
      <c r="P70" s="976"/>
      <c r="Q70" s="977">
        <v>399</v>
      </c>
      <c r="R70" s="971"/>
      <c r="S70" s="971"/>
      <c r="T70" s="971"/>
      <c r="U70" s="971"/>
      <c r="V70" s="971">
        <v>370</v>
      </c>
      <c r="W70" s="971"/>
      <c r="X70" s="971"/>
      <c r="Y70" s="971"/>
      <c r="Z70" s="971"/>
      <c r="AA70" s="971">
        <v>29</v>
      </c>
      <c r="AB70" s="971"/>
      <c r="AC70" s="971"/>
      <c r="AD70" s="971"/>
      <c r="AE70" s="971"/>
      <c r="AF70" s="971">
        <v>20</v>
      </c>
      <c r="AG70" s="971"/>
      <c r="AH70" s="971"/>
      <c r="AI70" s="971"/>
      <c r="AJ70" s="971"/>
      <c r="AK70" s="971">
        <v>12</v>
      </c>
      <c r="AL70" s="971"/>
      <c r="AM70" s="971"/>
      <c r="AN70" s="971"/>
      <c r="AO70" s="971"/>
      <c r="AP70" s="971" t="s">
        <v>575</v>
      </c>
      <c r="AQ70" s="971"/>
      <c r="AR70" s="971"/>
      <c r="AS70" s="971"/>
      <c r="AT70" s="971"/>
      <c r="AU70" s="971" t="s">
        <v>575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578</v>
      </c>
      <c r="C71" s="975"/>
      <c r="D71" s="975"/>
      <c r="E71" s="975"/>
      <c r="F71" s="975"/>
      <c r="G71" s="975"/>
      <c r="H71" s="975"/>
      <c r="I71" s="975"/>
      <c r="J71" s="975"/>
      <c r="K71" s="975"/>
      <c r="L71" s="975"/>
      <c r="M71" s="975"/>
      <c r="N71" s="975"/>
      <c r="O71" s="975"/>
      <c r="P71" s="976"/>
      <c r="Q71" s="977">
        <v>4247</v>
      </c>
      <c r="R71" s="971"/>
      <c r="S71" s="971"/>
      <c r="T71" s="971"/>
      <c r="U71" s="971"/>
      <c r="V71" s="971">
        <v>4194</v>
      </c>
      <c r="W71" s="971"/>
      <c r="X71" s="971"/>
      <c r="Y71" s="971"/>
      <c r="Z71" s="971"/>
      <c r="AA71" s="971">
        <v>53</v>
      </c>
      <c r="AB71" s="971"/>
      <c r="AC71" s="971"/>
      <c r="AD71" s="971"/>
      <c r="AE71" s="971"/>
      <c r="AF71" s="971">
        <v>40</v>
      </c>
      <c r="AG71" s="971"/>
      <c r="AH71" s="971"/>
      <c r="AI71" s="971"/>
      <c r="AJ71" s="971"/>
      <c r="AK71" s="971" t="s">
        <v>575</v>
      </c>
      <c r="AL71" s="971"/>
      <c r="AM71" s="971"/>
      <c r="AN71" s="971"/>
      <c r="AO71" s="971"/>
      <c r="AP71" s="971">
        <v>1583</v>
      </c>
      <c r="AQ71" s="971"/>
      <c r="AR71" s="971"/>
      <c r="AS71" s="971"/>
      <c r="AT71" s="971"/>
      <c r="AU71" s="971">
        <v>309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579</v>
      </c>
      <c r="C72" s="975"/>
      <c r="D72" s="975"/>
      <c r="E72" s="975"/>
      <c r="F72" s="975"/>
      <c r="G72" s="975"/>
      <c r="H72" s="975"/>
      <c r="I72" s="975"/>
      <c r="J72" s="975"/>
      <c r="K72" s="975"/>
      <c r="L72" s="975"/>
      <c r="M72" s="975"/>
      <c r="N72" s="975"/>
      <c r="O72" s="975"/>
      <c r="P72" s="976"/>
      <c r="Q72" s="977">
        <v>11</v>
      </c>
      <c r="R72" s="971"/>
      <c r="S72" s="971"/>
      <c r="T72" s="971"/>
      <c r="U72" s="971"/>
      <c r="V72" s="971">
        <v>11</v>
      </c>
      <c r="W72" s="971"/>
      <c r="X72" s="971"/>
      <c r="Y72" s="971"/>
      <c r="Z72" s="971"/>
      <c r="AA72" s="971">
        <v>1</v>
      </c>
      <c r="AB72" s="971"/>
      <c r="AC72" s="971"/>
      <c r="AD72" s="971"/>
      <c r="AE72" s="971"/>
      <c r="AF72" s="971">
        <v>1</v>
      </c>
      <c r="AG72" s="971"/>
      <c r="AH72" s="971"/>
      <c r="AI72" s="971"/>
      <c r="AJ72" s="971"/>
      <c r="AK72" s="971" t="s">
        <v>575</v>
      </c>
      <c r="AL72" s="971"/>
      <c r="AM72" s="971"/>
      <c r="AN72" s="971"/>
      <c r="AO72" s="971"/>
      <c r="AP72" s="971" t="s">
        <v>575</v>
      </c>
      <c r="AQ72" s="971"/>
      <c r="AR72" s="971"/>
      <c r="AS72" s="971"/>
      <c r="AT72" s="971"/>
      <c r="AU72" s="971" t="s">
        <v>575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580</v>
      </c>
      <c r="C73" s="975"/>
      <c r="D73" s="975"/>
      <c r="E73" s="975"/>
      <c r="F73" s="975"/>
      <c r="G73" s="975"/>
      <c r="H73" s="975"/>
      <c r="I73" s="975"/>
      <c r="J73" s="975"/>
      <c r="K73" s="975"/>
      <c r="L73" s="975"/>
      <c r="M73" s="975"/>
      <c r="N73" s="975"/>
      <c r="O73" s="975"/>
      <c r="P73" s="976"/>
      <c r="Q73" s="977">
        <v>16052</v>
      </c>
      <c r="R73" s="971"/>
      <c r="S73" s="971"/>
      <c r="T73" s="971"/>
      <c r="U73" s="971"/>
      <c r="V73" s="971">
        <v>16031</v>
      </c>
      <c r="W73" s="971"/>
      <c r="X73" s="971"/>
      <c r="Y73" s="971"/>
      <c r="Z73" s="971"/>
      <c r="AA73" s="971">
        <v>21</v>
      </c>
      <c r="AB73" s="971"/>
      <c r="AC73" s="971"/>
      <c r="AD73" s="971"/>
      <c r="AE73" s="971"/>
      <c r="AF73" s="971">
        <v>14</v>
      </c>
      <c r="AG73" s="971"/>
      <c r="AH73" s="971"/>
      <c r="AI73" s="971"/>
      <c r="AJ73" s="971"/>
      <c r="AK73" s="971">
        <v>113</v>
      </c>
      <c r="AL73" s="971"/>
      <c r="AM73" s="971"/>
      <c r="AN73" s="971"/>
      <c r="AO73" s="971"/>
      <c r="AP73" s="971" t="s">
        <v>575</v>
      </c>
      <c r="AQ73" s="971"/>
      <c r="AR73" s="971"/>
      <c r="AS73" s="971"/>
      <c r="AT73" s="971"/>
      <c r="AU73" s="971" t="s">
        <v>575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592</v>
      </c>
      <c r="C74" s="975"/>
      <c r="D74" s="975"/>
      <c r="E74" s="975"/>
      <c r="F74" s="975"/>
      <c r="G74" s="975"/>
      <c r="H74" s="975"/>
      <c r="I74" s="975"/>
      <c r="J74" s="975"/>
      <c r="K74" s="975"/>
      <c r="L74" s="975"/>
      <c r="M74" s="975"/>
      <c r="N74" s="975"/>
      <c r="O74" s="975"/>
      <c r="P74" s="976"/>
      <c r="Q74" s="977">
        <v>88</v>
      </c>
      <c r="R74" s="971"/>
      <c r="S74" s="971"/>
      <c r="T74" s="971"/>
      <c r="U74" s="971"/>
      <c r="V74" s="971">
        <v>87</v>
      </c>
      <c r="W74" s="971"/>
      <c r="X74" s="971"/>
      <c r="Y74" s="971"/>
      <c r="Z74" s="971"/>
      <c r="AA74" s="971">
        <v>1</v>
      </c>
      <c r="AB74" s="971"/>
      <c r="AC74" s="971"/>
      <c r="AD74" s="971"/>
      <c r="AE74" s="971"/>
      <c r="AF74" s="971">
        <v>1</v>
      </c>
      <c r="AG74" s="971"/>
      <c r="AH74" s="971"/>
      <c r="AI74" s="971"/>
      <c r="AJ74" s="971"/>
      <c r="AK74" s="971">
        <v>8</v>
      </c>
      <c r="AL74" s="971"/>
      <c r="AM74" s="971"/>
      <c r="AN74" s="971"/>
      <c r="AO74" s="971"/>
      <c r="AP74" s="971" t="s">
        <v>575</v>
      </c>
      <c r="AQ74" s="971"/>
      <c r="AR74" s="971"/>
      <c r="AS74" s="971"/>
      <c r="AT74" s="971"/>
      <c r="AU74" s="971" t="s">
        <v>575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584</v>
      </c>
      <c r="C75" s="975"/>
      <c r="D75" s="975"/>
      <c r="E75" s="975"/>
      <c r="F75" s="975"/>
      <c r="G75" s="975"/>
      <c r="H75" s="975"/>
      <c r="I75" s="975"/>
      <c r="J75" s="975"/>
      <c r="K75" s="975"/>
      <c r="L75" s="975"/>
      <c r="M75" s="975"/>
      <c r="N75" s="975"/>
      <c r="O75" s="975"/>
      <c r="P75" s="976"/>
      <c r="Q75" s="978">
        <v>468</v>
      </c>
      <c r="R75" s="979"/>
      <c r="S75" s="979"/>
      <c r="T75" s="979"/>
      <c r="U75" s="980"/>
      <c r="V75" s="981">
        <v>242</v>
      </c>
      <c r="W75" s="979"/>
      <c r="X75" s="979"/>
      <c r="Y75" s="979"/>
      <c r="Z75" s="980"/>
      <c r="AA75" s="981">
        <v>226</v>
      </c>
      <c r="AB75" s="979"/>
      <c r="AC75" s="979"/>
      <c r="AD75" s="979"/>
      <c r="AE75" s="980"/>
      <c r="AF75" s="981">
        <v>226</v>
      </c>
      <c r="AG75" s="979"/>
      <c r="AH75" s="979"/>
      <c r="AI75" s="979"/>
      <c r="AJ75" s="980"/>
      <c r="AK75" s="981" t="s">
        <v>575</v>
      </c>
      <c r="AL75" s="979"/>
      <c r="AM75" s="979"/>
      <c r="AN75" s="979"/>
      <c r="AO75" s="980"/>
      <c r="AP75" s="981" t="s">
        <v>575</v>
      </c>
      <c r="AQ75" s="979"/>
      <c r="AR75" s="979"/>
      <c r="AS75" s="979"/>
      <c r="AT75" s="980"/>
      <c r="AU75" s="981" t="s">
        <v>575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581</v>
      </c>
      <c r="C76" s="975"/>
      <c r="D76" s="975"/>
      <c r="E76" s="975"/>
      <c r="F76" s="975"/>
      <c r="G76" s="975"/>
      <c r="H76" s="975"/>
      <c r="I76" s="975"/>
      <c r="J76" s="975"/>
      <c r="K76" s="975"/>
      <c r="L76" s="975"/>
      <c r="M76" s="975"/>
      <c r="N76" s="975"/>
      <c r="O76" s="975"/>
      <c r="P76" s="976"/>
      <c r="Q76" s="978">
        <v>14</v>
      </c>
      <c r="R76" s="979"/>
      <c r="S76" s="979"/>
      <c r="T76" s="979"/>
      <c r="U76" s="980"/>
      <c r="V76" s="981">
        <v>12</v>
      </c>
      <c r="W76" s="979"/>
      <c r="X76" s="979"/>
      <c r="Y76" s="979"/>
      <c r="Z76" s="980"/>
      <c r="AA76" s="981">
        <v>1</v>
      </c>
      <c r="AB76" s="979"/>
      <c r="AC76" s="979"/>
      <c r="AD76" s="979"/>
      <c r="AE76" s="980"/>
      <c r="AF76" s="981">
        <v>1</v>
      </c>
      <c r="AG76" s="979"/>
      <c r="AH76" s="979"/>
      <c r="AI76" s="979"/>
      <c r="AJ76" s="980"/>
      <c r="AK76" s="981" t="s">
        <v>575</v>
      </c>
      <c r="AL76" s="979"/>
      <c r="AM76" s="979"/>
      <c r="AN76" s="979"/>
      <c r="AO76" s="980"/>
      <c r="AP76" s="981" t="s">
        <v>575</v>
      </c>
      <c r="AQ76" s="979"/>
      <c r="AR76" s="979"/>
      <c r="AS76" s="979"/>
      <c r="AT76" s="980"/>
      <c r="AU76" s="981" t="s">
        <v>575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582</v>
      </c>
      <c r="C77" s="975"/>
      <c r="D77" s="975"/>
      <c r="E77" s="975"/>
      <c r="F77" s="975"/>
      <c r="G77" s="975"/>
      <c r="H77" s="975"/>
      <c r="I77" s="975"/>
      <c r="J77" s="975"/>
      <c r="K77" s="975"/>
      <c r="L77" s="975"/>
      <c r="M77" s="975"/>
      <c r="N77" s="975"/>
      <c r="O77" s="975"/>
      <c r="P77" s="976"/>
      <c r="Q77" s="978">
        <v>1041</v>
      </c>
      <c r="R77" s="979"/>
      <c r="S77" s="979"/>
      <c r="T77" s="979"/>
      <c r="U77" s="980"/>
      <c r="V77" s="981">
        <v>1037</v>
      </c>
      <c r="W77" s="979"/>
      <c r="X77" s="979"/>
      <c r="Y77" s="979"/>
      <c r="Z77" s="980"/>
      <c r="AA77" s="981">
        <v>4</v>
      </c>
      <c r="AB77" s="979"/>
      <c r="AC77" s="979"/>
      <c r="AD77" s="979"/>
      <c r="AE77" s="980"/>
      <c r="AF77" s="981">
        <v>4</v>
      </c>
      <c r="AG77" s="979"/>
      <c r="AH77" s="979"/>
      <c r="AI77" s="979"/>
      <c r="AJ77" s="980"/>
      <c r="AK77" s="981" t="s">
        <v>575</v>
      </c>
      <c r="AL77" s="979"/>
      <c r="AM77" s="979"/>
      <c r="AN77" s="979"/>
      <c r="AO77" s="980"/>
      <c r="AP77" s="981" t="s">
        <v>575</v>
      </c>
      <c r="AQ77" s="979"/>
      <c r="AR77" s="979"/>
      <c r="AS77" s="979"/>
      <c r="AT77" s="980"/>
      <c r="AU77" s="981" t="s">
        <v>575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583</v>
      </c>
      <c r="C78" s="975"/>
      <c r="D78" s="975"/>
      <c r="E78" s="975"/>
      <c r="F78" s="975"/>
      <c r="G78" s="975"/>
      <c r="H78" s="975"/>
      <c r="I78" s="975"/>
      <c r="J78" s="975"/>
      <c r="K78" s="975"/>
      <c r="L78" s="975"/>
      <c r="M78" s="975"/>
      <c r="N78" s="975"/>
      <c r="O78" s="975"/>
      <c r="P78" s="976"/>
      <c r="Q78" s="977">
        <v>368351</v>
      </c>
      <c r="R78" s="971"/>
      <c r="S78" s="971"/>
      <c r="T78" s="971"/>
      <c r="U78" s="971"/>
      <c r="V78" s="971">
        <v>355170</v>
      </c>
      <c r="W78" s="971"/>
      <c r="X78" s="971"/>
      <c r="Y78" s="971"/>
      <c r="Z78" s="971"/>
      <c r="AA78" s="971">
        <v>13181</v>
      </c>
      <c r="AB78" s="971"/>
      <c r="AC78" s="971"/>
      <c r="AD78" s="971"/>
      <c r="AE78" s="971"/>
      <c r="AF78" s="971">
        <v>13181</v>
      </c>
      <c r="AG78" s="971"/>
      <c r="AH78" s="971"/>
      <c r="AI78" s="971"/>
      <c r="AJ78" s="971"/>
      <c r="AK78" s="971">
        <v>2368</v>
      </c>
      <c r="AL78" s="971"/>
      <c r="AM78" s="971"/>
      <c r="AN78" s="971"/>
      <c r="AO78" s="971"/>
      <c r="AP78" s="971" t="s">
        <v>575</v>
      </c>
      <c r="AQ78" s="971"/>
      <c r="AR78" s="971"/>
      <c r="AS78" s="971"/>
      <c r="AT78" s="971"/>
      <c r="AU78" s="971" t="s">
        <v>575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18397</v>
      </c>
      <c r="AG88" s="959"/>
      <c r="AH88" s="959"/>
      <c r="AI88" s="959"/>
      <c r="AJ88" s="959"/>
      <c r="AK88" s="963"/>
      <c r="AL88" s="963"/>
      <c r="AM88" s="963"/>
      <c r="AN88" s="963"/>
      <c r="AO88" s="963"/>
      <c r="AP88" s="959">
        <v>10730</v>
      </c>
      <c r="AQ88" s="959"/>
      <c r="AR88" s="959"/>
      <c r="AS88" s="959"/>
      <c r="AT88" s="959"/>
      <c r="AU88" s="959">
        <v>1016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f>
        <v>55.5</v>
      </c>
      <c r="CS102" s="953"/>
      <c r="CT102" s="953"/>
      <c r="CU102" s="953"/>
      <c r="CV102" s="954"/>
      <c r="CW102" s="952">
        <f t="shared" ref="CW102" si="0">CW7</f>
        <v>57.673000000000002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2561700</v>
      </c>
      <c r="AB110" s="889"/>
      <c r="AC110" s="889"/>
      <c r="AD110" s="889"/>
      <c r="AE110" s="890"/>
      <c r="AF110" s="891">
        <v>2473347</v>
      </c>
      <c r="AG110" s="889"/>
      <c r="AH110" s="889"/>
      <c r="AI110" s="889"/>
      <c r="AJ110" s="890"/>
      <c r="AK110" s="891">
        <v>2365280</v>
      </c>
      <c r="AL110" s="889"/>
      <c r="AM110" s="889"/>
      <c r="AN110" s="889"/>
      <c r="AO110" s="890"/>
      <c r="AP110" s="892">
        <v>17</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22408888</v>
      </c>
      <c r="BR110" s="842"/>
      <c r="BS110" s="842"/>
      <c r="BT110" s="842"/>
      <c r="BU110" s="842"/>
      <c r="BV110" s="842">
        <v>22623727</v>
      </c>
      <c r="BW110" s="842"/>
      <c r="BX110" s="842"/>
      <c r="BY110" s="842"/>
      <c r="BZ110" s="842"/>
      <c r="CA110" s="842">
        <v>21962939</v>
      </c>
      <c r="CB110" s="842"/>
      <c r="CC110" s="842"/>
      <c r="CD110" s="842"/>
      <c r="CE110" s="842"/>
      <c r="CF110" s="866">
        <v>158.19999999999999</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128</v>
      </c>
      <c r="DH110" s="842"/>
      <c r="DI110" s="842"/>
      <c r="DJ110" s="842"/>
      <c r="DK110" s="842"/>
      <c r="DL110" s="842" t="s">
        <v>128</v>
      </c>
      <c r="DM110" s="842"/>
      <c r="DN110" s="842"/>
      <c r="DO110" s="842"/>
      <c r="DP110" s="842"/>
      <c r="DQ110" s="842" t="s">
        <v>128</v>
      </c>
      <c r="DR110" s="842"/>
      <c r="DS110" s="842"/>
      <c r="DT110" s="842"/>
      <c r="DU110" s="842"/>
      <c r="DV110" s="843" t="s">
        <v>128</v>
      </c>
      <c r="DW110" s="843"/>
      <c r="DX110" s="843"/>
      <c r="DY110" s="843"/>
      <c r="DZ110" s="844"/>
    </row>
    <row r="111" spans="1:131" s="230" customFormat="1" ht="26.25" customHeight="1">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128</v>
      </c>
      <c r="AB111" s="919"/>
      <c r="AC111" s="919"/>
      <c r="AD111" s="919"/>
      <c r="AE111" s="920"/>
      <c r="AF111" s="921" t="s">
        <v>128</v>
      </c>
      <c r="AG111" s="919"/>
      <c r="AH111" s="919"/>
      <c r="AI111" s="919"/>
      <c r="AJ111" s="920"/>
      <c r="AK111" s="921" t="s">
        <v>128</v>
      </c>
      <c r="AL111" s="919"/>
      <c r="AM111" s="919"/>
      <c r="AN111" s="919"/>
      <c r="AO111" s="920"/>
      <c r="AP111" s="922" t="s">
        <v>128</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1381330</v>
      </c>
      <c r="BR111" s="817"/>
      <c r="BS111" s="817"/>
      <c r="BT111" s="817"/>
      <c r="BU111" s="817"/>
      <c r="BV111" s="817">
        <v>1149673</v>
      </c>
      <c r="BW111" s="817"/>
      <c r="BX111" s="817"/>
      <c r="BY111" s="817"/>
      <c r="BZ111" s="817"/>
      <c r="CA111" s="817">
        <v>912439</v>
      </c>
      <c r="CB111" s="817"/>
      <c r="CC111" s="817"/>
      <c r="CD111" s="817"/>
      <c r="CE111" s="817"/>
      <c r="CF111" s="875">
        <v>6.6</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1364361</v>
      </c>
      <c r="DH111" s="817"/>
      <c r="DI111" s="817"/>
      <c r="DJ111" s="817"/>
      <c r="DK111" s="817"/>
      <c r="DL111" s="817">
        <v>1139764</v>
      </c>
      <c r="DM111" s="817"/>
      <c r="DN111" s="817"/>
      <c r="DO111" s="817"/>
      <c r="DP111" s="817"/>
      <c r="DQ111" s="817">
        <v>907636</v>
      </c>
      <c r="DR111" s="817"/>
      <c r="DS111" s="817"/>
      <c r="DT111" s="817"/>
      <c r="DU111" s="817"/>
      <c r="DV111" s="794">
        <v>6.5</v>
      </c>
      <c r="DW111" s="794"/>
      <c r="DX111" s="794"/>
      <c r="DY111" s="794"/>
      <c r="DZ111" s="795"/>
    </row>
    <row r="112" spans="1:131" s="230" customFormat="1" ht="26.25" customHeight="1">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128</v>
      </c>
      <c r="AG112" s="780"/>
      <c r="AH112" s="780"/>
      <c r="AI112" s="780"/>
      <c r="AJ112" s="781"/>
      <c r="AK112" s="782" t="s">
        <v>128</v>
      </c>
      <c r="AL112" s="780"/>
      <c r="AM112" s="780"/>
      <c r="AN112" s="780"/>
      <c r="AO112" s="781"/>
      <c r="AP112" s="824" t="s">
        <v>128</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4396852</v>
      </c>
      <c r="BR112" s="817"/>
      <c r="BS112" s="817"/>
      <c r="BT112" s="817"/>
      <c r="BU112" s="817"/>
      <c r="BV112" s="817">
        <v>3677993</v>
      </c>
      <c r="BW112" s="817"/>
      <c r="BX112" s="817"/>
      <c r="BY112" s="817"/>
      <c r="BZ112" s="817"/>
      <c r="CA112" s="817">
        <v>2924591</v>
      </c>
      <c r="CB112" s="817"/>
      <c r="CC112" s="817"/>
      <c r="CD112" s="817"/>
      <c r="CE112" s="817"/>
      <c r="CF112" s="875">
        <v>21.1</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128</v>
      </c>
      <c r="DM112" s="817"/>
      <c r="DN112" s="817"/>
      <c r="DO112" s="817"/>
      <c r="DP112" s="817"/>
      <c r="DQ112" s="817" t="s">
        <v>128</v>
      </c>
      <c r="DR112" s="817"/>
      <c r="DS112" s="817"/>
      <c r="DT112" s="817"/>
      <c r="DU112" s="817"/>
      <c r="DV112" s="794" t="s">
        <v>128</v>
      </c>
      <c r="DW112" s="794"/>
      <c r="DX112" s="794"/>
      <c r="DY112" s="794"/>
      <c r="DZ112" s="795"/>
    </row>
    <row r="113" spans="1:130" s="230" customFormat="1" ht="26.25" customHeight="1">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391054</v>
      </c>
      <c r="AB113" s="919"/>
      <c r="AC113" s="919"/>
      <c r="AD113" s="919"/>
      <c r="AE113" s="920"/>
      <c r="AF113" s="921">
        <v>324177</v>
      </c>
      <c r="AG113" s="919"/>
      <c r="AH113" s="919"/>
      <c r="AI113" s="919"/>
      <c r="AJ113" s="920"/>
      <c r="AK113" s="921">
        <v>329819</v>
      </c>
      <c r="AL113" s="919"/>
      <c r="AM113" s="919"/>
      <c r="AN113" s="919"/>
      <c r="AO113" s="920"/>
      <c r="AP113" s="922">
        <v>2.4</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1183366</v>
      </c>
      <c r="BR113" s="817"/>
      <c r="BS113" s="817"/>
      <c r="BT113" s="817"/>
      <c r="BU113" s="817"/>
      <c r="BV113" s="817">
        <v>1096540</v>
      </c>
      <c r="BW113" s="817"/>
      <c r="BX113" s="817"/>
      <c r="BY113" s="817"/>
      <c r="BZ113" s="817"/>
      <c r="CA113" s="817">
        <v>1016156</v>
      </c>
      <c r="CB113" s="817"/>
      <c r="CC113" s="817"/>
      <c r="CD113" s="817"/>
      <c r="CE113" s="817"/>
      <c r="CF113" s="875">
        <v>7.3</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128</v>
      </c>
      <c r="DH113" s="780"/>
      <c r="DI113" s="780"/>
      <c r="DJ113" s="780"/>
      <c r="DK113" s="781"/>
      <c r="DL113" s="782" t="s">
        <v>128</v>
      </c>
      <c r="DM113" s="780"/>
      <c r="DN113" s="780"/>
      <c r="DO113" s="780"/>
      <c r="DP113" s="781"/>
      <c r="DQ113" s="782" t="s">
        <v>128</v>
      </c>
      <c r="DR113" s="780"/>
      <c r="DS113" s="780"/>
      <c r="DT113" s="780"/>
      <c r="DU113" s="781"/>
      <c r="DV113" s="824" t="s">
        <v>128</v>
      </c>
      <c r="DW113" s="825"/>
      <c r="DX113" s="825"/>
      <c r="DY113" s="825"/>
      <c r="DZ113" s="826"/>
    </row>
    <row r="114" spans="1:130" s="230" customFormat="1" ht="26.25" customHeight="1">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114087</v>
      </c>
      <c r="AB114" s="780"/>
      <c r="AC114" s="780"/>
      <c r="AD114" s="780"/>
      <c r="AE114" s="781"/>
      <c r="AF114" s="782">
        <v>136578</v>
      </c>
      <c r="AG114" s="780"/>
      <c r="AH114" s="780"/>
      <c r="AI114" s="780"/>
      <c r="AJ114" s="781"/>
      <c r="AK114" s="782">
        <v>137315</v>
      </c>
      <c r="AL114" s="780"/>
      <c r="AM114" s="780"/>
      <c r="AN114" s="780"/>
      <c r="AO114" s="781"/>
      <c r="AP114" s="824">
        <v>1</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1790249</v>
      </c>
      <c r="BR114" s="817"/>
      <c r="BS114" s="817"/>
      <c r="BT114" s="817"/>
      <c r="BU114" s="817"/>
      <c r="BV114" s="817">
        <v>1735085</v>
      </c>
      <c r="BW114" s="817"/>
      <c r="BX114" s="817"/>
      <c r="BY114" s="817"/>
      <c r="BZ114" s="817"/>
      <c r="CA114" s="817">
        <v>1787832</v>
      </c>
      <c r="CB114" s="817"/>
      <c r="CC114" s="817"/>
      <c r="CD114" s="817"/>
      <c r="CE114" s="817"/>
      <c r="CF114" s="875">
        <v>12.9</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128</v>
      </c>
      <c r="DR114" s="780"/>
      <c r="DS114" s="780"/>
      <c r="DT114" s="780"/>
      <c r="DU114" s="781"/>
      <c r="DV114" s="824" t="s">
        <v>128</v>
      </c>
      <c r="DW114" s="825"/>
      <c r="DX114" s="825"/>
      <c r="DY114" s="825"/>
      <c r="DZ114" s="826"/>
    </row>
    <row r="115" spans="1:130" s="230" customFormat="1" ht="26.25" customHeight="1">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271294</v>
      </c>
      <c r="AB115" s="919"/>
      <c r="AC115" s="919"/>
      <c r="AD115" s="919"/>
      <c r="AE115" s="920"/>
      <c r="AF115" s="921">
        <v>268609</v>
      </c>
      <c r="AG115" s="919"/>
      <c r="AH115" s="919"/>
      <c r="AI115" s="919"/>
      <c r="AJ115" s="920"/>
      <c r="AK115" s="921">
        <v>266899</v>
      </c>
      <c r="AL115" s="919"/>
      <c r="AM115" s="919"/>
      <c r="AN115" s="919"/>
      <c r="AO115" s="920"/>
      <c r="AP115" s="922">
        <v>1.9</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v>2742</v>
      </c>
      <c r="BR115" s="817"/>
      <c r="BS115" s="817"/>
      <c r="BT115" s="817"/>
      <c r="BU115" s="817"/>
      <c r="BV115" s="817" t="s">
        <v>128</v>
      </c>
      <c r="BW115" s="817"/>
      <c r="BX115" s="817"/>
      <c r="BY115" s="817"/>
      <c r="BZ115" s="817"/>
      <c r="CA115" s="817" t="s">
        <v>128</v>
      </c>
      <c r="CB115" s="817"/>
      <c r="CC115" s="817"/>
      <c r="CD115" s="817"/>
      <c r="CE115" s="817"/>
      <c r="CF115" s="875" t="s">
        <v>128</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128</v>
      </c>
      <c r="DR115" s="780"/>
      <c r="DS115" s="780"/>
      <c r="DT115" s="780"/>
      <c r="DU115" s="781"/>
      <c r="DV115" s="824" t="s">
        <v>128</v>
      </c>
      <c r="DW115" s="825"/>
      <c r="DX115" s="825"/>
      <c r="DY115" s="825"/>
      <c r="DZ115" s="826"/>
    </row>
    <row r="116" spans="1:130" s="230" customFormat="1" ht="26.25" customHeight="1">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128</v>
      </c>
      <c r="AB116" s="780"/>
      <c r="AC116" s="780"/>
      <c r="AD116" s="780"/>
      <c r="AE116" s="781"/>
      <c r="AF116" s="782" t="s">
        <v>128</v>
      </c>
      <c r="AG116" s="780"/>
      <c r="AH116" s="780"/>
      <c r="AI116" s="780"/>
      <c r="AJ116" s="781"/>
      <c r="AK116" s="782" t="s">
        <v>128</v>
      </c>
      <c r="AL116" s="780"/>
      <c r="AM116" s="780"/>
      <c r="AN116" s="780"/>
      <c r="AO116" s="781"/>
      <c r="AP116" s="824" t="s">
        <v>128</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128</v>
      </c>
      <c r="BW116" s="817"/>
      <c r="BX116" s="817"/>
      <c r="BY116" s="817"/>
      <c r="BZ116" s="817"/>
      <c r="CA116" s="817" t="s">
        <v>128</v>
      </c>
      <c r="CB116" s="817"/>
      <c r="CC116" s="817"/>
      <c r="CD116" s="817"/>
      <c r="CE116" s="817"/>
      <c r="CF116" s="875" t="s">
        <v>128</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128</v>
      </c>
      <c r="DH116" s="780"/>
      <c r="DI116" s="780"/>
      <c r="DJ116" s="780"/>
      <c r="DK116" s="781"/>
      <c r="DL116" s="782" t="s">
        <v>128</v>
      </c>
      <c r="DM116" s="780"/>
      <c r="DN116" s="780"/>
      <c r="DO116" s="780"/>
      <c r="DP116" s="781"/>
      <c r="DQ116" s="782" t="s">
        <v>128</v>
      </c>
      <c r="DR116" s="780"/>
      <c r="DS116" s="780"/>
      <c r="DT116" s="780"/>
      <c r="DU116" s="781"/>
      <c r="DV116" s="824" t="s">
        <v>128</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3338135</v>
      </c>
      <c r="AB117" s="903"/>
      <c r="AC117" s="903"/>
      <c r="AD117" s="903"/>
      <c r="AE117" s="904"/>
      <c r="AF117" s="905">
        <v>3202711</v>
      </c>
      <c r="AG117" s="903"/>
      <c r="AH117" s="903"/>
      <c r="AI117" s="903"/>
      <c r="AJ117" s="904"/>
      <c r="AK117" s="905">
        <v>3099313</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128</v>
      </c>
      <c r="BR117" s="817"/>
      <c r="BS117" s="817"/>
      <c r="BT117" s="817"/>
      <c r="BU117" s="817"/>
      <c r="BV117" s="817" t="s">
        <v>128</v>
      </c>
      <c r="BW117" s="817"/>
      <c r="BX117" s="817"/>
      <c r="BY117" s="817"/>
      <c r="BZ117" s="817"/>
      <c r="CA117" s="817" t="s">
        <v>128</v>
      </c>
      <c r="CB117" s="817"/>
      <c r="CC117" s="817"/>
      <c r="CD117" s="817"/>
      <c r="CE117" s="817"/>
      <c r="CF117" s="875" t="s">
        <v>128</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128</v>
      </c>
      <c r="DR117" s="780"/>
      <c r="DS117" s="780"/>
      <c r="DT117" s="780"/>
      <c r="DU117" s="781"/>
      <c r="DV117" s="824" t="s">
        <v>128</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128</v>
      </c>
      <c r="CB118" s="845"/>
      <c r="CC118" s="845"/>
      <c r="CD118" s="845"/>
      <c r="CE118" s="845"/>
      <c r="CF118" s="875" t="s">
        <v>128</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128</v>
      </c>
      <c r="DR118" s="780"/>
      <c r="DS118" s="780"/>
      <c r="DT118" s="780"/>
      <c r="DU118" s="781"/>
      <c r="DV118" s="824" t="s">
        <v>128</v>
      </c>
      <c r="DW118" s="825"/>
      <c r="DX118" s="825"/>
      <c r="DY118" s="825"/>
      <c r="DZ118" s="826"/>
    </row>
    <row r="119" spans="1:130" s="230" customFormat="1" ht="26.25" customHeight="1">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462</v>
      </c>
      <c r="BP119" s="878"/>
      <c r="BQ119" s="879">
        <v>31163427</v>
      </c>
      <c r="BR119" s="845"/>
      <c r="BS119" s="845"/>
      <c r="BT119" s="845"/>
      <c r="BU119" s="845"/>
      <c r="BV119" s="845">
        <v>30283018</v>
      </c>
      <c r="BW119" s="845"/>
      <c r="BX119" s="845"/>
      <c r="BY119" s="845"/>
      <c r="BZ119" s="845"/>
      <c r="CA119" s="845">
        <v>28603957</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16969</v>
      </c>
      <c r="DH119" s="764"/>
      <c r="DI119" s="764"/>
      <c r="DJ119" s="764"/>
      <c r="DK119" s="765"/>
      <c r="DL119" s="766">
        <v>9909</v>
      </c>
      <c r="DM119" s="764"/>
      <c r="DN119" s="764"/>
      <c r="DO119" s="764"/>
      <c r="DP119" s="765"/>
      <c r="DQ119" s="766">
        <v>4803</v>
      </c>
      <c r="DR119" s="764"/>
      <c r="DS119" s="764"/>
      <c r="DT119" s="764"/>
      <c r="DU119" s="765"/>
      <c r="DV119" s="848">
        <v>0</v>
      </c>
      <c r="DW119" s="849"/>
      <c r="DX119" s="849"/>
      <c r="DY119" s="849"/>
      <c r="DZ119" s="850"/>
    </row>
    <row r="120" spans="1:130" s="230" customFormat="1" ht="26.25" customHeight="1">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243082</v>
      </c>
      <c r="AB120" s="780"/>
      <c r="AC120" s="780"/>
      <c r="AD120" s="780"/>
      <c r="AE120" s="781"/>
      <c r="AF120" s="782">
        <v>241543</v>
      </c>
      <c r="AG120" s="780"/>
      <c r="AH120" s="780"/>
      <c r="AI120" s="780"/>
      <c r="AJ120" s="781"/>
      <c r="AK120" s="782">
        <v>241656</v>
      </c>
      <c r="AL120" s="780"/>
      <c r="AM120" s="780"/>
      <c r="AN120" s="780"/>
      <c r="AO120" s="781"/>
      <c r="AP120" s="824">
        <v>1.7</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6552951</v>
      </c>
      <c r="BR120" s="842"/>
      <c r="BS120" s="842"/>
      <c r="BT120" s="842"/>
      <c r="BU120" s="842"/>
      <c r="BV120" s="842">
        <v>7312251</v>
      </c>
      <c r="BW120" s="842"/>
      <c r="BX120" s="842"/>
      <c r="BY120" s="842"/>
      <c r="BZ120" s="842"/>
      <c r="CA120" s="842">
        <v>8277940</v>
      </c>
      <c r="CB120" s="842"/>
      <c r="CC120" s="842"/>
      <c r="CD120" s="842"/>
      <c r="CE120" s="842"/>
      <c r="CF120" s="866">
        <v>59.6</v>
      </c>
      <c r="CG120" s="867"/>
      <c r="CH120" s="867"/>
      <c r="CI120" s="867"/>
      <c r="CJ120" s="867"/>
      <c r="CK120" s="868" t="s">
        <v>466</v>
      </c>
      <c r="CL120" s="852"/>
      <c r="CM120" s="852"/>
      <c r="CN120" s="852"/>
      <c r="CO120" s="853"/>
      <c r="CP120" s="872" t="s">
        <v>467</v>
      </c>
      <c r="CQ120" s="873"/>
      <c r="CR120" s="873"/>
      <c r="CS120" s="873"/>
      <c r="CT120" s="873"/>
      <c r="CU120" s="873"/>
      <c r="CV120" s="873"/>
      <c r="CW120" s="873"/>
      <c r="CX120" s="873"/>
      <c r="CY120" s="873"/>
      <c r="CZ120" s="873"/>
      <c r="DA120" s="873"/>
      <c r="DB120" s="873"/>
      <c r="DC120" s="873"/>
      <c r="DD120" s="873"/>
      <c r="DE120" s="873"/>
      <c r="DF120" s="874"/>
      <c r="DG120" s="861">
        <v>4396852</v>
      </c>
      <c r="DH120" s="842"/>
      <c r="DI120" s="842"/>
      <c r="DJ120" s="842"/>
      <c r="DK120" s="842"/>
      <c r="DL120" s="842">
        <v>3677993</v>
      </c>
      <c r="DM120" s="842"/>
      <c r="DN120" s="842"/>
      <c r="DO120" s="842"/>
      <c r="DP120" s="842"/>
      <c r="DQ120" s="842">
        <v>2924591</v>
      </c>
      <c r="DR120" s="842"/>
      <c r="DS120" s="842"/>
      <c r="DT120" s="842"/>
      <c r="DU120" s="842"/>
      <c r="DV120" s="843">
        <v>21.1</v>
      </c>
      <c r="DW120" s="843"/>
      <c r="DX120" s="843"/>
      <c r="DY120" s="843"/>
      <c r="DZ120" s="844"/>
    </row>
    <row r="121" spans="1:130" s="230" customFormat="1" ht="26.25" customHeight="1">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128</v>
      </c>
      <c r="AG121" s="780"/>
      <c r="AH121" s="780"/>
      <c r="AI121" s="780"/>
      <c r="AJ121" s="781"/>
      <c r="AK121" s="782" t="s">
        <v>128</v>
      </c>
      <c r="AL121" s="780"/>
      <c r="AM121" s="780"/>
      <c r="AN121" s="780"/>
      <c r="AO121" s="781"/>
      <c r="AP121" s="824" t="s">
        <v>128</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4665648</v>
      </c>
      <c r="BR121" s="817"/>
      <c r="BS121" s="817"/>
      <c r="BT121" s="817"/>
      <c r="BU121" s="817"/>
      <c r="BV121" s="817">
        <v>3930077</v>
      </c>
      <c r="BW121" s="817"/>
      <c r="BX121" s="817"/>
      <c r="BY121" s="817"/>
      <c r="BZ121" s="817"/>
      <c r="CA121" s="817">
        <v>3237018</v>
      </c>
      <c r="CB121" s="817"/>
      <c r="CC121" s="817"/>
      <c r="CD121" s="817"/>
      <c r="CE121" s="817"/>
      <c r="CF121" s="875">
        <v>23.3</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816" t="s">
        <v>128</v>
      </c>
      <c r="DH121" s="817"/>
      <c r="DI121" s="817"/>
      <c r="DJ121" s="817"/>
      <c r="DK121" s="817"/>
      <c r="DL121" s="817" t="s">
        <v>128</v>
      </c>
      <c r="DM121" s="817"/>
      <c r="DN121" s="817"/>
      <c r="DO121" s="817"/>
      <c r="DP121" s="817"/>
      <c r="DQ121" s="817" t="s">
        <v>128</v>
      </c>
      <c r="DR121" s="817"/>
      <c r="DS121" s="817"/>
      <c r="DT121" s="817"/>
      <c r="DU121" s="817"/>
      <c r="DV121" s="794" t="s">
        <v>128</v>
      </c>
      <c r="DW121" s="794"/>
      <c r="DX121" s="794"/>
      <c r="DY121" s="794"/>
      <c r="DZ121" s="795"/>
    </row>
    <row r="122" spans="1:130" s="230" customFormat="1" ht="26.25" customHeight="1">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22546565</v>
      </c>
      <c r="BR122" s="845"/>
      <c r="BS122" s="845"/>
      <c r="BT122" s="845"/>
      <c r="BU122" s="845"/>
      <c r="BV122" s="845">
        <v>21992960</v>
      </c>
      <c r="BW122" s="845"/>
      <c r="BX122" s="845"/>
      <c r="BY122" s="845"/>
      <c r="BZ122" s="845"/>
      <c r="CA122" s="845">
        <v>20783763</v>
      </c>
      <c r="CB122" s="845"/>
      <c r="CC122" s="845"/>
      <c r="CD122" s="845"/>
      <c r="CE122" s="845"/>
      <c r="CF122" s="846">
        <v>149.69999999999999</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t="s">
        <v>128</v>
      </c>
      <c r="DH122" s="817"/>
      <c r="DI122" s="817"/>
      <c r="DJ122" s="817"/>
      <c r="DK122" s="817"/>
      <c r="DL122" s="817" t="s">
        <v>128</v>
      </c>
      <c r="DM122" s="817"/>
      <c r="DN122" s="817"/>
      <c r="DO122" s="817"/>
      <c r="DP122" s="817"/>
      <c r="DQ122" s="817" t="s">
        <v>128</v>
      </c>
      <c r="DR122" s="817"/>
      <c r="DS122" s="817"/>
      <c r="DT122" s="817"/>
      <c r="DU122" s="817"/>
      <c r="DV122" s="794" t="s">
        <v>128</v>
      </c>
      <c r="DW122" s="794"/>
      <c r="DX122" s="794"/>
      <c r="DY122" s="794"/>
      <c r="DZ122" s="795"/>
    </row>
    <row r="123" spans="1:130" s="230" customFormat="1" ht="26.25" customHeight="1">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128</v>
      </c>
      <c r="AL123" s="780"/>
      <c r="AM123" s="780"/>
      <c r="AN123" s="780"/>
      <c r="AO123" s="781"/>
      <c r="AP123" s="824" t="s">
        <v>128</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473</v>
      </c>
      <c r="BP123" s="878"/>
      <c r="BQ123" s="832">
        <v>33765164</v>
      </c>
      <c r="BR123" s="833"/>
      <c r="BS123" s="833"/>
      <c r="BT123" s="833"/>
      <c r="BU123" s="833"/>
      <c r="BV123" s="833">
        <v>33235288</v>
      </c>
      <c r="BW123" s="833"/>
      <c r="BX123" s="833"/>
      <c r="BY123" s="833"/>
      <c r="BZ123" s="833"/>
      <c r="CA123" s="833">
        <v>32298721</v>
      </c>
      <c r="CB123" s="833"/>
      <c r="CC123" s="833"/>
      <c r="CD123" s="833"/>
      <c r="CE123" s="833"/>
      <c r="CF123" s="748"/>
      <c r="CG123" s="749"/>
      <c r="CH123" s="749"/>
      <c r="CI123" s="749"/>
      <c r="CJ123" s="834"/>
      <c r="CK123" s="869"/>
      <c r="CL123" s="855"/>
      <c r="CM123" s="855"/>
      <c r="CN123" s="855"/>
      <c r="CO123" s="856"/>
      <c r="CP123" s="835" t="s">
        <v>474</v>
      </c>
      <c r="CQ123" s="836"/>
      <c r="CR123" s="836"/>
      <c r="CS123" s="836"/>
      <c r="CT123" s="836"/>
      <c r="CU123" s="836"/>
      <c r="CV123" s="836"/>
      <c r="CW123" s="836"/>
      <c r="CX123" s="836"/>
      <c r="CY123" s="836"/>
      <c r="CZ123" s="836"/>
      <c r="DA123" s="836"/>
      <c r="DB123" s="836"/>
      <c r="DC123" s="836"/>
      <c r="DD123" s="836"/>
      <c r="DE123" s="836"/>
      <c r="DF123" s="837"/>
      <c r="DG123" s="779" t="s">
        <v>128</v>
      </c>
      <c r="DH123" s="780"/>
      <c r="DI123" s="780"/>
      <c r="DJ123" s="780"/>
      <c r="DK123" s="781"/>
      <c r="DL123" s="782" t="s">
        <v>128</v>
      </c>
      <c r="DM123" s="780"/>
      <c r="DN123" s="780"/>
      <c r="DO123" s="780"/>
      <c r="DP123" s="781"/>
      <c r="DQ123" s="782" t="s">
        <v>128</v>
      </c>
      <c r="DR123" s="780"/>
      <c r="DS123" s="780"/>
      <c r="DT123" s="780"/>
      <c r="DU123" s="781"/>
      <c r="DV123" s="824" t="s">
        <v>128</v>
      </c>
      <c r="DW123" s="825"/>
      <c r="DX123" s="825"/>
      <c r="DY123" s="825"/>
      <c r="DZ123" s="826"/>
    </row>
    <row r="124" spans="1:130" s="230" customFormat="1" ht="26.25" customHeight="1" thickBot="1">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t="s">
        <v>128</v>
      </c>
      <c r="BW124" s="831"/>
      <c r="BX124" s="831"/>
      <c r="BY124" s="831"/>
      <c r="BZ124" s="831"/>
      <c r="CA124" s="831" t="s">
        <v>128</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128</v>
      </c>
      <c r="DH124" s="764"/>
      <c r="DI124" s="764"/>
      <c r="DJ124" s="764"/>
      <c r="DK124" s="765"/>
      <c r="DL124" s="766" t="s">
        <v>128</v>
      </c>
      <c r="DM124" s="764"/>
      <c r="DN124" s="764"/>
      <c r="DO124" s="764"/>
      <c r="DP124" s="765"/>
      <c r="DQ124" s="766" t="s">
        <v>128</v>
      </c>
      <c r="DR124" s="764"/>
      <c r="DS124" s="764"/>
      <c r="DT124" s="764"/>
      <c r="DU124" s="765"/>
      <c r="DV124" s="848" t="s">
        <v>128</v>
      </c>
      <c r="DW124" s="849"/>
      <c r="DX124" s="849"/>
      <c r="DY124" s="849"/>
      <c r="DZ124" s="850"/>
    </row>
    <row r="125" spans="1:130" s="230" customFormat="1" ht="26.25" customHeight="1">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128</v>
      </c>
      <c r="AL125" s="780"/>
      <c r="AM125" s="780"/>
      <c r="AN125" s="780"/>
      <c r="AO125" s="781"/>
      <c r="AP125" s="824" t="s">
        <v>128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19929</v>
      </c>
      <c r="AB126" s="780"/>
      <c r="AC126" s="780"/>
      <c r="AD126" s="780"/>
      <c r="AE126" s="781"/>
      <c r="AF126" s="782">
        <v>19947</v>
      </c>
      <c r="AG126" s="780"/>
      <c r="AH126" s="780"/>
      <c r="AI126" s="780"/>
      <c r="AJ126" s="781"/>
      <c r="AK126" s="782">
        <v>19967</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128</v>
      </c>
      <c r="DW126" s="794"/>
      <c r="DX126" s="794"/>
      <c r="DY126" s="794"/>
      <c r="DZ126" s="795"/>
    </row>
    <row r="127" spans="1:130" s="230" customFormat="1" ht="26.25" customHeight="1">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8283</v>
      </c>
      <c r="AB127" s="780"/>
      <c r="AC127" s="780"/>
      <c r="AD127" s="780"/>
      <c r="AE127" s="781"/>
      <c r="AF127" s="782">
        <v>7119</v>
      </c>
      <c r="AG127" s="780"/>
      <c r="AH127" s="780"/>
      <c r="AI127" s="780"/>
      <c r="AJ127" s="781"/>
      <c r="AK127" s="782">
        <v>5276</v>
      </c>
      <c r="AL127" s="780"/>
      <c r="AM127" s="780"/>
      <c r="AN127" s="780"/>
      <c r="AO127" s="781"/>
      <c r="AP127" s="824">
        <v>0</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590696</v>
      </c>
      <c r="AB128" s="801"/>
      <c r="AC128" s="801"/>
      <c r="AD128" s="801"/>
      <c r="AE128" s="802"/>
      <c r="AF128" s="803">
        <v>557064</v>
      </c>
      <c r="AG128" s="801"/>
      <c r="AH128" s="801"/>
      <c r="AI128" s="801"/>
      <c r="AJ128" s="802"/>
      <c r="AK128" s="803">
        <v>565131</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128</v>
      </c>
      <c r="BG128" s="787"/>
      <c r="BH128" s="787"/>
      <c r="BI128" s="787"/>
      <c r="BJ128" s="787"/>
      <c r="BK128" s="787"/>
      <c r="BL128" s="810"/>
      <c r="BM128" s="786">
        <v>12.72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v>2742</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15455062</v>
      </c>
      <c r="AB129" s="780"/>
      <c r="AC129" s="780"/>
      <c r="AD129" s="780"/>
      <c r="AE129" s="781"/>
      <c r="AF129" s="782">
        <v>16154667</v>
      </c>
      <c r="AG129" s="780"/>
      <c r="AH129" s="780"/>
      <c r="AI129" s="780"/>
      <c r="AJ129" s="781"/>
      <c r="AK129" s="782">
        <v>15815515</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128</v>
      </c>
      <c r="BG129" s="771"/>
      <c r="BH129" s="771"/>
      <c r="BI129" s="771"/>
      <c r="BJ129" s="771"/>
      <c r="BK129" s="771"/>
      <c r="BL129" s="772"/>
      <c r="BM129" s="770">
        <v>17.72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2047380</v>
      </c>
      <c r="AB130" s="780"/>
      <c r="AC130" s="780"/>
      <c r="AD130" s="780"/>
      <c r="AE130" s="781"/>
      <c r="AF130" s="782">
        <v>2000619</v>
      </c>
      <c r="AG130" s="780"/>
      <c r="AH130" s="780"/>
      <c r="AI130" s="780"/>
      <c r="AJ130" s="781"/>
      <c r="AK130" s="782">
        <v>1934860</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4.5999999999999996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13407682</v>
      </c>
      <c r="AB131" s="764"/>
      <c r="AC131" s="764"/>
      <c r="AD131" s="764"/>
      <c r="AE131" s="765"/>
      <c r="AF131" s="766">
        <v>14154048</v>
      </c>
      <c r="AG131" s="764"/>
      <c r="AH131" s="764"/>
      <c r="AI131" s="764"/>
      <c r="AJ131" s="765"/>
      <c r="AK131" s="766">
        <v>13880655</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5.2213276000000004</v>
      </c>
      <c r="AB132" s="745"/>
      <c r="AC132" s="745"/>
      <c r="AD132" s="745"/>
      <c r="AE132" s="746"/>
      <c r="AF132" s="747">
        <v>4.5571980999999999</v>
      </c>
      <c r="AG132" s="745"/>
      <c r="AH132" s="745"/>
      <c r="AI132" s="745"/>
      <c r="AJ132" s="746"/>
      <c r="AK132" s="747">
        <v>4.3176781000000002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5.6</v>
      </c>
      <c r="AB133" s="724"/>
      <c r="AC133" s="724"/>
      <c r="AD133" s="724"/>
      <c r="AE133" s="725"/>
      <c r="AF133" s="723">
        <v>5.2</v>
      </c>
      <c r="AG133" s="724"/>
      <c r="AH133" s="724"/>
      <c r="AI133" s="724"/>
      <c r="AJ133" s="725"/>
      <c r="AK133" s="723">
        <v>4.5999999999999996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Z/Rj8pPxHD+fP485Qo9Be9NY/Jk1O8ILx6vHap6Tmu/ZBYAD7g4/SDs/F0hEPzAHbKcBpJBKY0Jc7wp/KsCw==" saltValue="+J1iOWExWoUBrJyPSYhR5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B366-B58F-4D4C-9F44-AFFEE83A1E08}">
  <sheetPr>
    <pageSetUpPr fitToPage="1"/>
  </sheetPr>
  <dimension ref="A1:DQ105"/>
  <sheetViews>
    <sheetView showGridLines="0" tabSelected="1" view="pageBreakPreview" topLeftCell="AY69"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qFpV6Xs1k8OvA7BXJjT90Lr8b/p9JPi9m6l+qrJg8ePKyy4h+dWCwYW3ONqBWj2sby4oTYcMQNd+iwKJaon2jQ==" saltValue="BAwid2/nltSl1umqHvi1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1" zoomScale="85" zoomScaleNormal="85" zoomScaleSheetLayoutView="55" workbookViewId="0">
      <selection activeCell="B74" sqref="B74"/>
    </sheetView>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9Q/bkl2S/qTmmlhopOacyyYneghFkX1+ggyvBnhmkTOfAYrjUulnc1q8/aiPw4eX3Gh+HufzAJLoyFAdJi/kg==" saltValue="rU498XPBvyADkNbm45xfO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zoomScale="55" zoomScaleSheetLayoutView="55" workbookViewId="0">
      <selection activeCell="AW23" sqref="AW23"/>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4154063</v>
      </c>
      <c r="AP9" s="281">
        <v>54794</v>
      </c>
      <c r="AQ9" s="282">
        <v>65316</v>
      </c>
      <c r="AR9" s="283">
        <v>-16.100000000000001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826050</v>
      </c>
      <c r="AP10" s="284">
        <v>10896</v>
      </c>
      <c r="AQ10" s="285">
        <v>6075</v>
      </c>
      <c r="AR10" s="286">
        <v>79.400000000000006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v>65275</v>
      </c>
      <c r="AP11" s="284">
        <v>861</v>
      </c>
      <c r="AQ11" s="285">
        <v>1232</v>
      </c>
      <c r="AR11" s="286">
        <v>-30.1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512</v>
      </c>
      <c r="AP12" s="284" t="s">
        <v>512</v>
      </c>
      <c r="AQ12" s="285">
        <v>18</v>
      </c>
      <c r="AR12" s="286" t="s">
        <v>512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246132</v>
      </c>
      <c r="AP13" s="284">
        <v>3247</v>
      </c>
      <c r="AQ13" s="285">
        <v>2791</v>
      </c>
      <c r="AR13" s="286">
        <v>16.3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72273</v>
      </c>
      <c r="AP14" s="284">
        <v>953</v>
      </c>
      <c r="AQ14" s="285">
        <v>1364</v>
      </c>
      <c r="AR14" s="286">
        <v>-30.1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-261667</v>
      </c>
      <c r="AP15" s="284">
        <v>-3451</v>
      </c>
      <c r="AQ15" s="285">
        <v>-4006</v>
      </c>
      <c r="AR15" s="286">
        <v>-13.9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5102126</v>
      </c>
      <c r="AP16" s="284">
        <v>67299</v>
      </c>
      <c r="AQ16" s="285">
        <v>72790</v>
      </c>
      <c r="AR16" s="286">
        <v>-7.5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5.2</v>
      </c>
      <c r="AP21" s="298">
        <v>6.54</v>
      </c>
      <c r="AQ21" s="299">
        <v>-1.34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97.8</v>
      </c>
      <c r="AP22" s="303">
        <v>98.3</v>
      </c>
      <c r="AQ22" s="304">
        <v>-0.5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2365280</v>
      </c>
      <c r="AP32" s="312">
        <v>31199</v>
      </c>
      <c r="AQ32" s="313">
        <v>35011</v>
      </c>
      <c r="AR32" s="314">
        <v>-10.9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512</v>
      </c>
      <c r="AP33" s="312" t="s">
        <v>512</v>
      </c>
      <c r="AQ33" s="313" t="s">
        <v>512</v>
      </c>
      <c r="AR33" s="314" t="s">
        <v>512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512</v>
      </c>
      <c r="AP34" s="312" t="s">
        <v>512</v>
      </c>
      <c r="AQ34" s="313">
        <v>4</v>
      </c>
      <c r="AR34" s="314" t="s">
        <v>512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329819</v>
      </c>
      <c r="AP35" s="312">
        <v>4350</v>
      </c>
      <c r="AQ35" s="313">
        <v>8351</v>
      </c>
      <c r="AR35" s="314">
        <v>-47.9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137315</v>
      </c>
      <c r="AP36" s="312">
        <v>1811</v>
      </c>
      <c r="AQ36" s="313">
        <v>1645</v>
      </c>
      <c r="AR36" s="314">
        <v>10.1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v>266899</v>
      </c>
      <c r="AP37" s="312">
        <v>3520</v>
      </c>
      <c r="AQ37" s="313">
        <v>1050</v>
      </c>
      <c r="AR37" s="314">
        <v>235.2</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512</v>
      </c>
      <c r="AP38" s="315" t="s">
        <v>512</v>
      </c>
      <c r="AQ38" s="316">
        <v>1</v>
      </c>
      <c r="AR38" s="304" t="s">
        <v>512</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-565131</v>
      </c>
      <c r="AP39" s="312">
        <v>-7454</v>
      </c>
      <c r="AQ39" s="313">
        <v>-5851</v>
      </c>
      <c r="AR39" s="314">
        <v>27.4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-1934860</v>
      </c>
      <c r="AP40" s="312">
        <v>-25521</v>
      </c>
      <c r="AQ40" s="313">
        <v>-27858</v>
      </c>
      <c r="AR40" s="314">
        <v>-8.4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599322</v>
      </c>
      <c r="AP41" s="312">
        <v>7905</v>
      </c>
      <c r="AQ41" s="313">
        <v>12351</v>
      </c>
      <c r="AR41" s="314">
        <v>-36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1752886</v>
      </c>
      <c r="AN51" s="334">
        <v>22600</v>
      </c>
      <c r="AO51" s="335">
        <v>-5.9</v>
      </c>
      <c r="AP51" s="336">
        <v>41934</v>
      </c>
      <c r="AQ51" s="337">
        <v>-12.3</v>
      </c>
      <c r="AR51" s="338">
        <v>6.4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1630886</v>
      </c>
      <c r="AN52" s="342">
        <v>21027</v>
      </c>
      <c r="AO52" s="343">
        <v>-0.1</v>
      </c>
      <c r="AP52" s="344">
        <v>23352</v>
      </c>
      <c r="AQ52" s="345">
        <v>-9.6999999999999993</v>
      </c>
      <c r="AR52" s="346">
        <v>9.6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2058292</v>
      </c>
      <c r="AN53" s="334">
        <v>26654</v>
      </c>
      <c r="AO53" s="335">
        <v>17.899999999999999</v>
      </c>
      <c r="AP53" s="336">
        <v>45588</v>
      </c>
      <c r="AQ53" s="337">
        <v>8.6999999999999993</v>
      </c>
      <c r="AR53" s="338">
        <v>9.1999999999999993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1740793</v>
      </c>
      <c r="AN54" s="342">
        <v>22543</v>
      </c>
      <c r="AO54" s="343">
        <v>7.2</v>
      </c>
      <c r="AP54" s="344">
        <v>24150</v>
      </c>
      <c r="AQ54" s="345">
        <v>3.4</v>
      </c>
      <c r="AR54" s="346">
        <v>3.8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2069106</v>
      </c>
      <c r="AN55" s="334">
        <v>27015</v>
      </c>
      <c r="AO55" s="335">
        <v>1.4</v>
      </c>
      <c r="AP55" s="336">
        <v>45483</v>
      </c>
      <c r="AQ55" s="337">
        <v>-0.2</v>
      </c>
      <c r="AR55" s="338">
        <v>1.6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1578670</v>
      </c>
      <c r="AN56" s="342">
        <v>20612</v>
      </c>
      <c r="AO56" s="343">
        <v>-8.6</v>
      </c>
      <c r="AP56" s="344">
        <v>24241</v>
      </c>
      <c r="AQ56" s="345">
        <v>0.4</v>
      </c>
      <c r="AR56" s="346">
        <v>-9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2553565</v>
      </c>
      <c r="AN57" s="334">
        <v>33483</v>
      </c>
      <c r="AO57" s="335">
        <v>23.9</v>
      </c>
      <c r="AP57" s="336">
        <v>45945</v>
      </c>
      <c r="AQ57" s="337">
        <v>1</v>
      </c>
      <c r="AR57" s="338">
        <v>22.9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1663318</v>
      </c>
      <c r="AN58" s="342">
        <v>21810</v>
      </c>
      <c r="AO58" s="343">
        <v>5.8</v>
      </c>
      <c r="AP58" s="344">
        <v>25180</v>
      </c>
      <c r="AQ58" s="345">
        <v>3.9</v>
      </c>
      <c r="AR58" s="346">
        <v>1.9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2505877</v>
      </c>
      <c r="AN59" s="334">
        <v>33053</v>
      </c>
      <c r="AO59" s="335">
        <v>-1.3</v>
      </c>
      <c r="AP59" s="336">
        <v>44475</v>
      </c>
      <c r="AQ59" s="337">
        <v>-3.2</v>
      </c>
      <c r="AR59" s="338">
        <v>1.9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1461400</v>
      </c>
      <c r="AN60" s="342">
        <v>19276</v>
      </c>
      <c r="AO60" s="343">
        <v>-11.6</v>
      </c>
      <c r="AP60" s="344">
        <v>24780</v>
      </c>
      <c r="AQ60" s="345">
        <v>-1.6</v>
      </c>
      <c r="AR60" s="346">
        <v>-10</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2187945</v>
      </c>
      <c r="AN61" s="349">
        <v>28561</v>
      </c>
      <c r="AO61" s="350">
        <v>7.2</v>
      </c>
      <c r="AP61" s="351">
        <v>44685</v>
      </c>
      <c r="AQ61" s="352">
        <v>-1.2</v>
      </c>
      <c r="AR61" s="338">
        <v>8.4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1615013</v>
      </c>
      <c r="AN62" s="342">
        <v>21054</v>
      </c>
      <c r="AO62" s="343">
        <v>-1.5</v>
      </c>
      <c r="AP62" s="344">
        <v>24341</v>
      </c>
      <c r="AQ62" s="345">
        <v>-0.7</v>
      </c>
      <c r="AR62" s="346">
        <v>-0.8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7+hSRtW8Z1QXntiBaZeRANsCRrdbVa7CBHwmlv89SiMTD58XizSR3xCsZIJiLMx7/vgYczJ1jV+zc7iw31zZkQ==" saltValue="p31jXAradXI0/FrIk1sx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70" zoomScaleNormal="70" zoomScaleSheetLayoutView="55" workbookViewId="0">
      <selection activeCell="AW23" sqref="AW23"/>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551</v>
      </c>
    </row>
    <row r="121" spans="125:125" ht="13.5" hidden="1" customHeight="1">
      <c r="DU121" s="259"/>
    </row>
  </sheetData>
  <sheetProtection algorithmName="SHA-512" hashValue="GKfawklJC/6jL/toCONko6Y6vExRfHG/dYnSuLpspQbvAQFxwsilLsv3Fy/3k5KPEMLY7IEndMxnM++VRlyNHA==" saltValue="WyoZZ/z5uJIj4PBXEn29A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6" zoomScaleNormal="100" zoomScaleSheetLayoutView="55" workbookViewId="0">
      <selection activeCell="AW23" sqref="AW23"/>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552</v>
      </c>
    </row>
  </sheetData>
  <sheetProtection algorithmName="SHA-512" hashValue="38crYOpI9qDdA/jTptaIjS0X0fHQelGeCIItcLF/zsbOiBayrSFn598L73L9AYz1L5Bm7k7+KxNuO8dhjt6AZg==" saltValue="FhFG4sKuwhBMtpobWLjjI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Normal="100" zoomScaleSheetLayoutView="100" workbookViewId="0">
      <selection activeCell="AW23" sqref="AW2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s="1" customFormat="1" ht="16.5" customHeight="1"/>
    <row r="27" s="1" customFormat="1" ht="16.5" customHeight="1"/>
    <row r="28" s="1" customFormat="1" ht="16.5" customHeight="1"/>
    <row r="29" s="1" customFormat="1" ht="16.5" customHeight="1"/>
    <row r="30" s="1" customFormat="1" ht="16.5" customHeight="1"/>
    <row r="31" s="1" customFormat="1" ht="16.5" customHeight="1"/>
    <row r="32" s="1" customFormat="1"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39" t="s">
        <v>3</v>
      </c>
      <c r="D47" s="1139"/>
      <c r="E47" s="1140"/>
      <c r="F47" s="11">
        <v>18.47</v>
      </c>
      <c r="G47" s="12">
        <v>18.43</v>
      </c>
      <c r="H47" s="12">
        <v>17.7</v>
      </c>
      <c r="I47" s="12">
        <v>16.95</v>
      </c>
      <c r="J47" s="13">
        <v>18.579999999999998</v>
      </c>
    </row>
    <row r="48" spans="2:10" ht="57.75" customHeight="1">
      <c r="B48" s="14"/>
      <c r="C48" s="1141" t="s">
        <v>4</v>
      </c>
      <c r="D48" s="1141"/>
      <c r="E48" s="1142"/>
      <c r="F48" s="15">
        <v>4.1399999999999997</v>
      </c>
      <c r="G48" s="16">
        <v>5.09</v>
      </c>
      <c r="H48" s="16">
        <v>6.74</v>
      </c>
      <c r="I48" s="16">
        <v>16.27</v>
      </c>
      <c r="J48" s="17">
        <v>11.28</v>
      </c>
    </row>
    <row r="49" spans="2:10" ht="57.75" customHeight="1" thickBot="1">
      <c r="B49" s="18"/>
      <c r="C49" s="1143" t="s">
        <v>5</v>
      </c>
      <c r="D49" s="1143"/>
      <c r="E49" s="1144"/>
      <c r="F49" s="19" t="s">
        <v>558</v>
      </c>
      <c r="G49" s="20">
        <v>0.96</v>
      </c>
      <c r="H49" s="20">
        <v>1.49</v>
      </c>
      <c r="I49" s="20">
        <v>9.83</v>
      </c>
      <c r="J49" s="21" t="s">
        <v>559</v>
      </c>
    </row>
    <row r="50" spans="2:10"/>
  </sheetData>
  <sheetProtection algorithmName="SHA-512" hashValue="OiM8Z3u4CTmirAwnB102zQEBOzuW1ZEGylv6rvo8ASkYrgC6CurDrfxnKJpruqKy4Ip/GY+yTCFG8UDotPtS5g==" saltValue="PTplcltQkSf9IBvW1i/zZg=="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根本　祐樹</cp:lastModifiedBy>
  <cp:lastPrinted>2024-03-21T10:52:13Z</cp:lastPrinted>
  <dcterms:created xsi:type="dcterms:W3CDTF">2024-02-05T00:18:53Z</dcterms:created>
  <dcterms:modified xsi:type="dcterms:W3CDTF">2024-03-21T11:02:25Z</dcterms:modified>
  <cp:category/>
</cp:coreProperties>
</file>