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040財政のお城\020 財政調査・回答\財政調査報告（定例分）\財政状況資料集\R6決算\1回目\06HP\"/>
    </mc:Choice>
  </mc:AlternateContent>
  <xr:revisionPtr revIDLastSave="0" documentId="13_ncr:1_{629148C2-FB97-47FF-91EC-F1AE13EAFFD1}" xr6:coauthVersionLast="47" xr6:coauthVersionMax="47" xr10:uidLastSave="{00000000-0000-0000-0000-000000000000}"/>
  <bookViews>
    <workbookView xWindow="-120" yWindow="-120" windowWidth="20730" windowHeight="11040" tabRatio="908" firstSheet="7"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<sst xmlns="http://schemas.openxmlformats.org/spreadsheetml/2006/main" count="1090" uniqueCount="564">
  <si>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</si>
  <si>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</si>
  <si>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</si>
  <si>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</si>
  <si>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</si>
  <si>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</si>
  <si>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</si>
  <si>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</si>
  <si>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</si>
  <si>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</si>
  <si>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</si>
  <si>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</si>
  <si>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</si>
  <si>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</si>
  <si>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</si>
  <si>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</si>
  <si>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</si>
  <si>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</si>
  <si>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</si>
  <si>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</si>
  <si>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</si>
  <si>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</si>
  <si>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</si>
  <si>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</si>
  <si>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</si>
  <si>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</si>
  <si>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</si>
  <si>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</si>
  <si>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</si>
  <si>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</si>
  <si>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</si>
  <si>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</si>
  <si>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</si>
  <si>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</si>
  <si>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</si>
  <si>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</si>
  <si>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</si>
  <si>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</si>
  <si>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</si>
  <si>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</si>
  <si>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</si>
  <si>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</si>
  <si>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</si>
  <si>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</si>
  <si>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</si>
  <si>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</si>
  <si>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</si>
  <si>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</si>
  <si>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</si>
  <si>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</si>
  <si>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</si>
  <si>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</si>
  <si>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</si>
  <si>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</si>
  <si>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</si>
  <si>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</si>
  <si>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</si>
  <si>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</si>
  <si>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</si>
  <si>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</si>
  <si>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</si>
  <si>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</si>
  <si>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</si>
  <si>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</si>
  <si>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</si>
  <si>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</si>
  <si>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</si>
  <si>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</si>
  <si>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</si>
  <si>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</si>
  <si>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</si>
  <si>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</si>
  <si>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</si>
  <si>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</si>
  <si>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</si>
  <si>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</si>
  <si>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</si>
  <si>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</si>
  <si>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</si>
  <si>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</si>
  <si>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</si>
  <si>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</si>
  <si>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</si>
  <si>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</si>
  <si>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</si>
  <si>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</si>
  <si>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</si>
  <si>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</si>
  <si>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</si>
  <si>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</si>
  <si>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</si>
  <si>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</si>
  <si>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</si>
  <si>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</si>
  <si>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龍ケ崎市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</si>
  <si>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</si>
  <si>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</si>
  <si>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</si>
  <si>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</si>
  <si>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</si>
  <si>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</si>
  <si>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</si>
  <si>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</si>
  <si>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</si>
  <si>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</si>
  <si>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</si>
  <si>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</si>
  <si>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</si>
  <si>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</si>
  <si>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</si>
  <si>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</si>
  <si>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</si>
  <si>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</si>
  <si>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</si>
  <si>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</si>
  <si>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</si>
  <si>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</si>
  <si>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</si>
  <si>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</si>
  <si>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</si>
  <si>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</si>
  <si>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</si>
  <si>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</si>
  <si>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</si>
  <si>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</si>
  <si>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</si>
  <si>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</si>
  <si>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</si>
  <si>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</si>
  <si>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</si>
  <si>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</si>
  <si>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</si>
  <si>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</si>
  <si>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</si>
  <si>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</si>
  <si>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</si>
  <si>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</si>
  <si>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</si>
  <si>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</si>
  <si>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</si>
  <si>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</si>
  <si>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</si>
  <si>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</si>
  <si>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</si>
  <si>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</si>
  <si>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</si>
  <si>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</si>
  <si>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</si>
  <si>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</si>
  <si>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</si>
  <si>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</si>
  <si>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</si>
  <si>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</si>
  <si>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</si>
  <si>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</si>
  <si>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</si>
  <si>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</si>
  <si>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</si>
  <si>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</si>
  <si>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</si>
  <si>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</si>
  <si>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</si>
  <si>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</si>
  <si>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</si>
  <si>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</si>
  <si>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</si>
  <si>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</si>
  <si>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</si>
  <si>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</si>
  <si>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</si>
  <si>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</si>
  <si>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</si>
  <si>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</si>
  <si>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</si>
  <si>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</si>
  <si>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</si>
  <si>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</si>
  <si>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</si>
  <si>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</si>
  <si>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</si>
  <si>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</si>
  <si>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</si>
  <si>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</si>
  <si>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</si>
  <si>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</si>
  <si>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</si>
  <si>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</si>
  <si>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</si>
  <si>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</si>
  <si>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</si>
  <si>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</si>
  <si>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</si>
  <si>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</si>
  <si>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</si>
  <si>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</si>
  <si>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</si>
  <si>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</si>
  <si>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</si>
  <si>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</si>
  <si>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</si>
  <si>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</si>
  <si>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</si>
  <si>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</si>
  <si>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茨城県龍ケ崎市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</si>
  <si>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</si>
  <si>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</si>
  <si>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</si>
  <si>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</si>
  <si>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</si>
  <si>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</si>
  <si>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</si>
  <si>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</si>
  <si>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</si>
  <si>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</si>
  <si>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</si>
  <si>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</si>
  <si>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</si>
  <si>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</si>
  <si>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</si>
  <si>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</si>
  <si>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</si>
  <si>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</si>
  <si>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</si>
  <si>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</si>
  <si>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</si>
  <si>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</si>
  <si>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</si>
  <si>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</si>
  <si>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</si>
  <si>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</si>
  <si>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</si>
  <si>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</si>
  <si>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</si>
  <si>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</si>
  <si>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</si>
  <si>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</si>
  <si>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</si>
  <si>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</si>
  <si>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</si>
  <si>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</si>
  <si>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</si>
  <si>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</si>
  <si>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</si>
  <si>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</si>
  <si>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</si>
  <si>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</si>
  <si>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</si>
  <si>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</si>
  <si>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</si>
  <si>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</si>
  <si>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</si>
  <si>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</si>
  <si>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</si>
  <si>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</si>
  <si>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</si>
  <si>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</si>
  <si>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</si>
  <si>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</si>
  <si>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</si>
  <si>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</si>
  <si>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</si>
  <si>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</si>
  <si>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</si>
  <si>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</si>
  <si>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</si>
  <si>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</si>
  <si>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</si>
  <si>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</si>
  <si>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</si>
  <si>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</si>
  <si>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</si>
  <si>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</si>
  <si>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</si>
  <si>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</si>
  <si>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</si>
  <si>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</si>
  <si>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</si>
  <si>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</si>
  <si>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</si>
  <si>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</si>
  <si>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</si>
  <si>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</si>
  <si>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</si>
  <si>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</si>
  <si>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</si>
  <si>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</si>
  <si>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</si>
  <si>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</si>
  <si>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</si>
  <si>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</si>
  <si>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</si>
  <si>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</si>
  <si>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</si>
  <si>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</si>
  <si>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</si>
  <si>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</si>
  <si>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</si>
  <si>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</si>
  <si>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</si>
  <si>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</si>
  <si>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</si>
  <si>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</si>
  <si>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</si>
  <si>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</si>
  <si>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</si>
  <si>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</si>
  <si>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</si>
  <si>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</si>
  <si>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</si>
  <si>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</si>
  <si>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</si>
  <si>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</si>
  <si>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</si>
  <si>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</si>
  <si>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</si>
  <si>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</si>
  <si>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</si>
  <si>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</si>
  <si>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</si>
  <si>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</si>
  <si>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</si>
  <si>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</si>
  <si>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</si>
  <si>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</si>
  <si>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</si>
  <si>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</si>
  <si>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</si>
  <si>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</si>
  <si>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</si>
  <si>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</si>
  <si>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</si>
  <si>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</si>
  <si>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</si>
  <si>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</si>
  <si>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</si>
  <si>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</si>
  <si>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</si>
  <si>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</si>
  <si>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</si>
  <si>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</si>
  <si>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</si>
  <si>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</si>
  <si>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</si>
  <si>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</si>
  <si>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</si>
  <si>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</si>
  <si>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</si>
  <si>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</si>
  <si>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</si>
  <si>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</si>
  <si>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</si>
  <si>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</si>
  <si>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</si>
  <si>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</si>
  <si>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茨城県龍ケ崎市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</si>
  <si>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</si>
  <si>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</si>
  <si>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</si>
  <si>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</si>
  <si>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</si>
  <si>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</si>
  <si>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</si>
  <si>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</si>
  <si>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</si>
  <si>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</si>
  <si>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</si>
  <si>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</si>
  <si>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</si>
  <si>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</si>
  <si>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</si>
  <si>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</si>
  <si>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</si>
  <si>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</si>
  <si>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</si>
  <si>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</si>
  <si>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龍ケ崎市児童発達支援事業特別会計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</si>
  <si>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</si>
  <si>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</si>
  <si>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</si>
  <si>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</si>
  <si>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</si>
  <si>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</si>
  <si>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</si>
  <si>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</si>
  <si>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</si>
  <si>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</si>
  <si>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</si>
  <si>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</si>
  <si>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</si>
  <si>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龍ケ崎市国民健康保険事業特別会計</t>
    <phoneticPr fontId="5"/>
  </si>
  <si>
    <t>龍ケ崎市介護保険事業特別会計</t>
    <phoneticPr fontId="5"/>
  </si>
  <si>
    <t>龍ケ崎市後期高齢者医療事業特別会計</t>
    <phoneticPr fontId="5"/>
  </si>
  <si>
    <t>龍ケ崎市下水道事業会計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</si>
  <si>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</si>
  <si>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</si>
  <si>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</si>
  <si>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</si>
  <si>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</si>
  <si>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</si>
  <si>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</si>
  <si>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</si>
  <si>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</si>
  <si>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</si>
  <si>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</si>
  <si>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</si>
  <si>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</si>
  <si>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</si>
  <si>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</si>
  <si>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</si>
  <si>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</si>
  <si>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</si>
  <si>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</si>
  <si>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</si>
  <si>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</si>
  <si>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</si>
  <si>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</si>
  <si>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</si>
  <si>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</si>
  <si>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</si>
  <si>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</si>
  <si>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</si>
  <si>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</si>
  <si>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</si>
  <si>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</si>
  <si>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</si>
  <si>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</si>
  <si>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</si>
  <si>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</si>
  <si>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</si>
  <si>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</si>
  <si>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</si>
  <si>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</si>
  <si>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</si>
  <si>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</si>
  <si>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</si>
  <si>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</si>
  <si>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</si>
  <si>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</si>
  <si>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</si>
  <si>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</si>
  <si>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</si>
  <si>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</si>
  <si>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</si>
  <si>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</si>
  <si>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</si>
  <si>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</si>
  <si>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</si>
  <si>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</si>
  <si>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</si>
  <si>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</si>
  <si>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</si>
  <si>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</si>
  <si>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</si>
  <si>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</si>
  <si>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</si>
  <si>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</si>
  <si>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</si>
  <si>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</si>
  <si>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</si>
  <si>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</si>
  <si>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</si>
  <si>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</si>
  <si>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</si>
  <si>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</si>
  <si>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</si>
  <si>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</si>
  <si>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</si>
  <si>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</si>
  <si>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</si>
  <si>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</si>
  <si>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</si>
  <si>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</si>
  <si>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</si>
  <si>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</si>
  <si>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</si>
  <si>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</si>
  <si>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</si>
  <si>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</si>
  <si>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</si>
  <si>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</si>
  <si>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</si>
  <si>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</si>
  <si>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</si>
  <si>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</si>
  <si>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</si>
  <si>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</si>
  <si>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</si>
  <si>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</si>
  <si>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</si>
  <si>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</si>
  <si>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</si>
  <si>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</si>
  <si>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</si>
  <si>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</si>
  <si>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</si>
  <si>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</si>
  <si>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</si>
  <si>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</si>
  <si>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</si>
  <si>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</si>
  <si>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</si>
  <si>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</si>
  <si>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</si>
  <si>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</si>
  <si>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</si>
  <si>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</si>
  <si>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</si>
  <si>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</si>
  <si>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</si>
  <si>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</si>
  <si>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</si>
  <si>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</si>
  <si>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</si>
  <si>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</si>
  <si>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</si>
  <si>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</si>
  <si>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</si>
  <si>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</si>
  <si>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</si>
  <si>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</si>
  <si>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</si>
  <si>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</si>
  <si>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</si>
  <si>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</si>
  <si>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</si>
  <si>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</si>
  <si>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</si>
  <si>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</si>
  <si>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</si>
  <si>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4.07</t>
  </si>
  <si>
    <t>▲ 3.14</t>
  </si>
  <si>
    <t>▲ 0.31</t>
  </si>
  <si>
    <t>一般会計</t>
  </si>
  <si>
    <t>龍ケ崎市下水道事業会計</t>
  </si>
  <si>
    <t>龍ケ崎市介護保険事業特別会計</t>
  </si>
  <si>
    <t>龍ケ崎市国民健康保険事業特別会計</t>
  </si>
  <si>
    <t>龍ケ崎市後期高齢者医療事業特別会計</t>
  </si>
  <si>
    <t>龍ケ崎市児童発達支援事業特別会計</t>
  </si>
  <si>
    <t>その他会計（赤字）</t>
  </si>
  <si>
    <t>その他会計（黒字）</t>
  </si>
  <si>
    <t>R02</t>
    <phoneticPr fontId="5"/>
  </si>
  <si>
    <t>R03</t>
    <phoneticPr fontId="5"/>
  </si>
  <si>
    <t>R04</t>
    <phoneticPr fontId="5"/>
  </si>
  <si>
    <t>R05</t>
    <phoneticPr fontId="5"/>
  </si>
  <si>
    <t>R06</t>
    <phoneticPr fontId="5"/>
  </si>
  <si>
    <t>茨城県南水道企業団（水事業会計）</t>
    <rPh sb="10" eb="11">
      <t>ミズ</t>
    </rPh>
    <rPh sb="11" eb="13">
      <t>ジギョウ</t>
    </rPh>
    <rPh sb="13" eb="15">
      <t>カイケイ</t>
    </rPh>
    <phoneticPr fontId="2"/>
  </si>
  <si>
    <t>龍ケ崎地方塵芥処理組合（一般会計）</t>
    <rPh sb="12" eb="16">
      <t>イッパンカイケイ</t>
    </rPh>
    <phoneticPr fontId="2"/>
  </si>
  <si>
    <t>龍ケ崎地方衛生組合（一般会計）</t>
  </si>
  <si>
    <t>稲敷地方広域市町村圏事務組合（一般会計）</t>
  </si>
  <si>
    <t>稲敷地方広域市町村圏事務組合（水防事業特別会計）</t>
    <rPh sb="15" eb="17">
      <t>スイボウ</t>
    </rPh>
    <rPh sb="17" eb="19">
      <t>ジギョウ</t>
    </rPh>
    <rPh sb="19" eb="23">
      <t>トクベツカイケイ</t>
    </rPh>
    <phoneticPr fontId="2"/>
  </si>
  <si>
    <t>茨城県市町村総合事務組合（一般会計）</t>
  </si>
  <si>
    <t>茨城県市町村総合事務組合（県民交通災害共済事業会計）</t>
    <rPh sb="13" eb="15">
      <t>ケンミン</t>
    </rPh>
    <rPh sb="15" eb="17">
      <t>コウツウ</t>
    </rPh>
    <rPh sb="17" eb="19">
      <t>サイガイ</t>
    </rPh>
    <rPh sb="19" eb="21">
      <t>キョウサイ</t>
    </rPh>
    <rPh sb="21" eb="25">
      <t>ジギョウカイケイ</t>
    </rPh>
    <phoneticPr fontId="2"/>
  </si>
  <si>
    <t>茨城租税債権管理機構（一般会計）</t>
    <rPh sb="11" eb="15">
      <t>イッパンカイケイ</t>
    </rPh>
    <phoneticPr fontId="2"/>
  </si>
  <si>
    <t>利根川水系県南水防事務組合（一般会計）</t>
  </si>
  <si>
    <t>茨城県後期高齢者医療広域連合（一般会計）</t>
  </si>
  <si>
    <t>茨城県後期高齢者医療広域連合（後期高齢医療特別会計）</t>
    <rPh sb="15" eb="19">
      <t>コウキコウレイ</t>
    </rPh>
    <rPh sb="19" eb="21">
      <t>イリョウ</t>
    </rPh>
    <rPh sb="21" eb="25">
      <t>トクベツカイケイ</t>
    </rPh>
    <phoneticPr fontId="2"/>
  </si>
  <si>
    <t>龍ケ崎市まちづくり・文化財団</t>
  </si>
  <si>
    <t>-</t>
    <phoneticPr fontId="2"/>
  </si>
  <si>
    <t>みらい育成基金</t>
    <rPh sb="3" eb="7">
      <t>イクセイキキン</t>
    </rPh>
    <phoneticPr fontId="5"/>
  </si>
  <si>
    <t>公共施設等維持整備基金</t>
    <rPh sb="0" eb="2">
      <t>コウキョウ</t>
    </rPh>
    <rPh sb="2" eb="4">
      <t>シセツ</t>
    </rPh>
    <rPh sb="4" eb="5">
      <t>トウ</t>
    </rPh>
    <rPh sb="5" eb="7">
      <t>イジ</t>
    </rPh>
    <rPh sb="7" eb="9">
      <t>セイビ</t>
    </rPh>
    <rPh sb="9" eb="11">
      <t>キキン</t>
    </rPh>
    <phoneticPr fontId="2"/>
  </si>
  <si>
    <t>地域振興基金</t>
    <rPh sb="0" eb="6">
      <t>チイキシンコウキキン</t>
    </rPh>
    <phoneticPr fontId="2"/>
  </si>
  <si>
    <t>地域福祉基金</t>
    <rPh sb="0" eb="2">
      <t>チイキ</t>
    </rPh>
    <rPh sb="2" eb="4">
      <t>フクシ</t>
    </rPh>
    <rPh sb="4" eb="6">
      <t>キキン</t>
    </rPh>
    <phoneticPr fontId="2"/>
  </si>
  <si>
    <t>義務教育施設整備基金</t>
    <rPh sb="0" eb="6">
      <t>ギムキョウイクシセツ</t>
    </rPh>
    <rPh sb="6" eb="10">
      <t>セイビキキン</t>
    </rPh>
    <phoneticPr fontId="2"/>
  </si>
  <si>
    <t>▲3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</si>
</sst>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E77-4DC5-B078-B7FE86A801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27015</c:v>
                </c:pt>
                <c:pt idx="1">
                  <c:v>33483</c:v>
                </c:pt>
                <c:pt idx="2">
                  <c:v>33053</c:v>
                </c:pt>
                <c:pt idx="3">
                  <c:v>46377</c:v>
                </c:pt>
                <c:pt idx="4">
                  <c:v>73384</c:v>
                </c:pt>
              </c:numCache>
            </c:numRef>
          </c:val>
          <c:smooth val="0"/>
          <c:extLst>
            <c:ext xmlns:c16="http://schemas.microsoft.com/office/drawing/2014/chart" uri="{C3380CC4-5D6E-409C-BE32-E72D297353CC}">
              <c16:uniqueId val="{00000001-3E77-4DC5-B078-B7FE86A801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6.74</c:v>
                </c:pt>
                <c:pt idx="1">
                  <c:v>16.27</c:v>
                </c:pt>
                <c:pt idx="2">
                  <c:v>11.28</c:v>
                </c:pt>
                <c:pt idx="3">
                  <c:v>7.91</c:v>
                </c:pt>
                <c:pt idx="4">
                  <c:v>7.45</c:v>
                </c:pt>
              </c:numCache>
            </c:numRef>
          </c:val>
          <c:extLst>
            <c:ext xmlns:c16="http://schemas.microsoft.com/office/drawing/2014/chart" uri="{C3380CC4-5D6E-409C-BE32-E72D297353CC}">
              <c16:uniqueId val="{00000000-4B4F-4E4A-BB8F-91D28541C2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c:v>
                </c:pt>
                <c:pt idx="1">
                  <c:v>16.95</c:v>
                </c:pt>
                <c:pt idx="2">
                  <c:v>18.579999999999998</c:v>
                </c:pt>
                <c:pt idx="3">
                  <c:v>18.21</c:v>
                </c:pt>
                <c:pt idx="4">
                  <c:v>17.88</c:v>
                </c:pt>
              </c:numCache>
            </c:numRef>
          </c:val>
          <c:extLst>
            <c:ext xmlns:c16="http://schemas.microsoft.com/office/drawing/2014/chart" uri="{C3380CC4-5D6E-409C-BE32-E72D297353CC}">
              <c16:uniqueId val="{00000001-4B4F-4E4A-BB8F-91D28541C2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9.83</c:v>
                </c:pt>
                <c:pt idx="2">
                  <c:v>-4.07</c:v>
                </c:pt>
                <c:pt idx="3">
                  <c:v>-3.14</c:v>
                </c:pt>
                <c:pt idx="4">
                  <c:v>-0.31</c:v>
                </c:pt>
              </c:numCache>
            </c:numRef>
          </c:val>
          <c:smooth val="0"/>
          <c:extLst>
            <c:ext xmlns:c16="http://schemas.microsoft.com/office/drawing/2014/chart" uri="{C3380CC4-5D6E-409C-BE32-E72D297353CC}">
              <c16:uniqueId val="{00000002-4B4F-4E4A-BB8F-91D28541C2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7B8-4B5D-9375-51EAF1C7A1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B8-4B5D-9375-51EAF1C7A1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B8-4B5D-9375-51EAF1C7A1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B8-4B5D-9375-51EAF1C7A13B}"/>
            </c:ext>
          </c:extLst>
        </c:ser>
        <c:ser>
          <c:idx val="4"/>
          <c:order val="4"/>
          <c:tx>
            <c:strRef>
              <c:f>データシート!$A$31</c:f>
              <c:strCache>
                <c:ptCount val="1"/>
                <c:pt idx="0">
                  <c:v>龍ケ崎市児童発達支援事業特別会計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A7B8-4B5D-9375-51EAF1C7A13B}"/>
            </c:ext>
          </c:extLst>
        </c:ser>
        <c:ser>
          <c:idx val="5"/>
          <c:order val="5"/>
          <c:tx>
            <c:strRef>
              <c:f>データシート!$A$32</c:f>
              <c:strCache>
                <c:ptCount val="1"/>
                <c:pt idx="0">
                  <c:v>龍ケ崎市後期高齢者医療事業特別会計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A7B8-4B5D-9375-51EAF1C7A13B}"/>
            </c:ext>
          </c:extLst>
        </c:ser>
        <c:ser>
          <c:idx val="6"/>
          <c:order val="6"/>
          <c:tx>
            <c:strRef>
              <c:f>データシート!$A$33</c:f>
              <c:strCache>
                <c:ptCount val="1"/>
                <c:pt idx="0">
                  <c:v>龍ケ崎市国民健康保険事業特別会計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0.94</c:v>
                </c:pt>
                <c:pt idx="2">
                  <c:v>#N/A</c:v>
                </c:pt>
                <c:pt idx="3">
                  <c:v>0.41</c:v>
                </c:pt>
                <c:pt idx="4">
                  <c:v>#N/A</c:v>
                </c:pt>
                <c:pt idx="5">
                  <c:v>0.19</c:v>
                </c:pt>
                <c:pt idx="6">
                  <c:v>#N/A</c:v>
                </c:pt>
                <c:pt idx="7">
                  <c:v>0.08</c:v>
                </c:pt>
                <c:pt idx="8">
                  <c:v>#N/A</c:v>
                </c:pt>
                <c:pt idx="9">
                  <c:v>0.12</c:v>
                </c:pt>
              </c:numCache>
            </c:numRef>
          </c:val>
          <c:extLst>
            <c:ext xmlns:c16="http://schemas.microsoft.com/office/drawing/2014/chart" uri="{C3380CC4-5D6E-409C-BE32-E72D297353CC}">
              <c16:uniqueId val="{00000006-A7B8-4B5D-9375-51EAF1C7A13B}"/>
            </c:ext>
          </c:extLst>
        </c:ser>
        <c:ser>
          <c:idx val="7"/>
          <c:order val="7"/>
          <c:tx>
            <c:strRef>
              <c:f>データシート!$A$34</c:f>
              <c:strCache>
                <c:ptCount val="1"/>
                <c:pt idx="0">
                  <c:v>龍ケ崎市介護保険事業特別会計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0.28000000000000003</c:v>
                </c:pt>
                <c:pt idx="4">
                  <c:v>#N/A</c:v>
                </c:pt>
                <c:pt idx="5">
                  <c:v>0.84</c:v>
                </c:pt>
                <c:pt idx="6">
                  <c:v>#N/A</c:v>
                </c:pt>
                <c:pt idx="7">
                  <c:v>0.51</c:v>
                </c:pt>
                <c:pt idx="8">
                  <c:v>#N/A</c:v>
                </c:pt>
                <c:pt idx="9">
                  <c:v>0.59</c:v>
                </c:pt>
              </c:numCache>
            </c:numRef>
          </c:val>
          <c:extLst>
            <c:ext xmlns:c16="http://schemas.microsoft.com/office/drawing/2014/chart" uri="{C3380CC4-5D6E-409C-BE32-E72D297353CC}">
              <c16:uniqueId val="{00000007-A7B8-4B5D-9375-51EAF1C7A13B}"/>
            </c:ext>
          </c:extLst>
        </c:ser>
        <c:ser>
          <c:idx val="8"/>
          <c:order val="8"/>
          <c:tx>
            <c:strRef>
              <c:f>データシート!$A$35</c:f>
              <c:strCache>
                <c:ptCount val="1"/>
                <c:pt idx="0">
                  <c:v>龍ケ崎市下水道事業会計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0.28999999999999998</c:v>
                </c:pt>
                <c:pt idx="2">
                  <c:v>#N/A</c:v>
                </c:pt>
                <c:pt idx="3">
                  <c:v>0.06</c:v>
                </c:pt>
                <c:pt idx="4">
                  <c:v>#N/A</c:v>
                </c:pt>
                <c:pt idx="5">
                  <c:v>0.33</c:v>
                </c:pt>
                <c:pt idx="6">
                  <c:v>#N/A</c:v>
                </c:pt>
                <c:pt idx="7">
                  <c:v>0.09</c:v>
                </c:pt>
                <c:pt idx="8">
                  <c:v>#N/A</c:v>
                </c:pt>
                <c:pt idx="9">
                  <c:v>0.61</c:v>
                </c:pt>
              </c:numCache>
            </c:numRef>
          </c:val>
          <c:extLst>
            <c:ext xmlns:c16="http://schemas.microsoft.com/office/drawing/2014/chart" uri="{C3380CC4-5D6E-409C-BE32-E72D297353CC}">
              <c16:uniqueId val="{00000008-A7B8-4B5D-9375-51EAF1C7A1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6.73</c:v>
                </c:pt>
                <c:pt idx="2">
                  <c:v>#N/A</c:v>
                </c:pt>
                <c:pt idx="3">
                  <c:v>16.260000000000002</c:v>
                </c:pt>
                <c:pt idx="4">
                  <c:v>#N/A</c:v>
                </c:pt>
                <c:pt idx="5">
                  <c:v>11.28</c:v>
                </c:pt>
                <c:pt idx="6">
                  <c:v>#N/A</c:v>
                </c:pt>
                <c:pt idx="7">
                  <c:v>7.91</c:v>
                </c:pt>
                <c:pt idx="8">
                  <c:v>#N/A</c:v>
                </c:pt>
                <c:pt idx="9">
                  <c:v>7.45</c:v>
                </c:pt>
              </c:numCache>
            </c:numRef>
          </c:val>
          <c:extLst>
            <c:ext xmlns:c16="http://schemas.microsoft.com/office/drawing/2014/chart" uri="{C3380CC4-5D6E-409C-BE32-E72D297353CC}">
              <c16:uniqueId val="{00000009-A7B8-4B5D-9375-51EAF1C7A1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2639</c:v>
                </c:pt>
                <c:pt idx="5">
                  <c:v>2558</c:v>
                </c:pt>
                <c:pt idx="8">
                  <c:v>2500</c:v>
                </c:pt>
                <c:pt idx="11">
                  <c:v>2451</c:v>
                </c:pt>
                <c:pt idx="14">
                  <c:v>2172</c:v>
                </c:pt>
              </c:numCache>
            </c:numRef>
          </c:val>
          <c:extLst>
            <c:ext xmlns:c16="http://schemas.microsoft.com/office/drawing/2014/chart" uri="{C3380CC4-5D6E-409C-BE32-E72D297353CC}">
              <c16:uniqueId val="{00000000-A2F7-4BE4-A404-9139A84807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7-4BE4-A404-9139A84807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271</c:v>
                </c:pt>
                <c:pt idx="3">
                  <c:v>269</c:v>
                </c:pt>
                <c:pt idx="6">
                  <c:v>267</c:v>
                </c:pt>
                <c:pt idx="9">
                  <c:v>230</c:v>
                </c:pt>
                <c:pt idx="12">
                  <c:v>205</c:v>
                </c:pt>
              </c:numCache>
            </c:numRef>
          </c:val>
          <c:extLst>
            <c:ext xmlns:c16="http://schemas.microsoft.com/office/drawing/2014/chart" uri="{C3380CC4-5D6E-409C-BE32-E72D297353CC}">
              <c16:uniqueId val="{00000002-A2F7-4BE4-A404-9139A84807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137</c:v>
                </c:pt>
                <c:pt idx="6">
                  <c:v>137</c:v>
                </c:pt>
                <c:pt idx="9">
                  <c:v>146</c:v>
                </c:pt>
                <c:pt idx="12">
                  <c:v>135</c:v>
                </c:pt>
              </c:numCache>
            </c:numRef>
          </c:val>
          <c:extLst>
            <c:ext xmlns:c16="http://schemas.microsoft.com/office/drawing/2014/chart" uri="{C3380CC4-5D6E-409C-BE32-E72D297353CC}">
              <c16:uniqueId val="{00000003-A2F7-4BE4-A404-9139A84807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391</c:v>
                </c:pt>
                <c:pt idx="3">
                  <c:v>324</c:v>
                </c:pt>
                <c:pt idx="6">
                  <c:v>330</c:v>
                </c:pt>
                <c:pt idx="9">
                  <c:v>343</c:v>
                </c:pt>
                <c:pt idx="12">
                  <c:v>196</c:v>
                </c:pt>
              </c:numCache>
            </c:numRef>
          </c:val>
          <c:extLst>
            <c:ext xmlns:c16="http://schemas.microsoft.com/office/drawing/2014/chart" uri="{C3380CC4-5D6E-409C-BE32-E72D297353CC}">
              <c16:uniqueId val="{00000004-A2F7-4BE4-A404-9139A84807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7-4BE4-A404-9139A84807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7-4BE4-A404-9139A84807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2562</c:v>
                </c:pt>
                <c:pt idx="3">
                  <c:v>2473</c:v>
                </c:pt>
                <c:pt idx="6">
                  <c:v>2365</c:v>
                </c:pt>
                <c:pt idx="9">
                  <c:v>2335</c:v>
                </c:pt>
                <c:pt idx="12">
                  <c:v>2333</c:v>
                </c:pt>
              </c:numCache>
            </c:numRef>
          </c:val>
          <c:extLst>
            <c:ext xmlns:c16="http://schemas.microsoft.com/office/drawing/2014/chart" uri="{C3380CC4-5D6E-409C-BE32-E72D297353CC}">
              <c16:uniqueId val="{00000007-A2F7-4BE4-A404-9139A84807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699</c:v>
                </c:pt>
                <c:pt idx="2">
                  <c:v>#N/A</c:v>
                </c:pt>
                <c:pt idx="3">
                  <c:v>#N/A</c:v>
                </c:pt>
                <c:pt idx="4">
                  <c:v>645</c:v>
                </c:pt>
                <c:pt idx="5">
                  <c:v>#N/A</c:v>
                </c:pt>
                <c:pt idx="6">
                  <c:v>#N/A</c:v>
                </c:pt>
                <c:pt idx="7">
                  <c:v>599</c:v>
                </c:pt>
                <c:pt idx="8">
                  <c:v>#N/A</c:v>
                </c:pt>
                <c:pt idx="9">
                  <c:v>#N/A</c:v>
                </c:pt>
                <c:pt idx="10">
                  <c:v>603</c:v>
                </c:pt>
                <c:pt idx="11">
                  <c:v>#N/A</c:v>
                </c:pt>
                <c:pt idx="12">
                  <c:v>#N/A</c:v>
                </c:pt>
                <c:pt idx="13">
                  <c:v>697</c:v>
                </c:pt>
                <c:pt idx="14">
                  <c:v>#N/A</c:v>
                </c:pt>
              </c:numCache>
            </c:numRef>
          </c:val>
          <c:smooth val="0"/>
          <c:extLst>
            <c:ext xmlns:c16="http://schemas.microsoft.com/office/drawing/2014/chart" uri="{C3380CC4-5D6E-409C-BE32-E72D297353CC}">
              <c16:uniqueId val="{00000008-A2F7-4BE4-A404-9139A84807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22547</c:v>
                </c:pt>
                <c:pt idx="5">
                  <c:v>21993</c:v>
                </c:pt>
                <c:pt idx="8">
                  <c:v>20784</c:v>
                </c:pt>
                <c:pt idx="11">
                  <c:v>19347</c:v>
                </c:pt>
                <c:pt idx="14">
                  <c:v>18291</c:v>
                </c:pt>
              </c:numCache>
            </c:numRef>
          </c:val>
          <c:extLst>
            <c:ext xmlns:c16="http://schemas.microsoft.com/office/drawing/2014/chart" uri="{C3380CC4-5D6E-409C-BE32-E72D297353CC}">
              <c16:uniqueId val="{00000000-8B48-432D-9C53-A18B55ADD4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4666</c:v>
                </c:pt>
                <c:pt idx="5">
                  <c:v>3930</c:v>
                </c:pt>
                <c:pt idx="8">
                  <c:v>3237</c:v>
                </c:pt>
                <c:pt idx="11">
                  <c:v>2905</c:v>
                </c:pt>
                <c:pt idx="14">
                  <c:v>3419</c:v>
                </c:pt>
              </c:numCache>
            </c:numRef>
          </c:val>
          <c:extLst>
            <c:ext xmlns:c16="http://schemas.microsoft.com/office/drawing/2014/chart" uri="{C3380CC4-5D6E-409C-BE32-E72D297353CC}">
              <c16:uniqueId val="{00000001-8B48-432D-9C53-A18B55ADD4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6553</c:v>
                </c:pt>
                <c:pt idx="5">
                  <c:v>7312</c:v>
                </c:pt>
                <c:pt idx="8">
                  <c:v>8278</c:v>
                </c:pt>
                <c:pt idx="11">
                  <c:v>7887</c:v>
                </c:pt>
                <c:pt idx="14">
                  <c:v>7411</c:v>
                </c:pt>
              </c:numCache>
            </c:numRef>
          </c:val>
          <c:extLst>
            <c:ext xmlns:c16="http://schemas.microsoft.com/office/drawing/2014/chart" uri="{C3380CC4-5D6E-409C-BE32-E72D297353CC}">
              <c16:uniqueId val="{00000002-8B48-432D-9C53-A18B55ADD4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48-432D-9C53-A18B55ADD4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48-432D-9C53-A18B55ADD4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8B48-432D-9C53-A18B55ADD4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1790</c:v>
                </c:pt>
                <c:pt idx="3">
                  <c:v>1735</c:v>
                </c:pt>
                <c:pt idx="6">
                  <c:v>1788</c:v>
                </c:pt>
                <c:pt idx="9">
                  <c:v>1798</c:v>
                </c:pt>
                <c:pt idx="12">
                  <c:v>1783</c:v>
                </c:pt>
              </c:numCache>
            </c:numRef>
          </c:val>
          <c:extLst>
            <c:ext xmlns:c16="http://schemas.microsoft.com/office/drawing/2014/chart" uri="{C3380CC4-5D6E-409C-BE32-E72D297353CC}">
              <c16:uniqueId val="{00000006-8B48-432D-9C53-A18B55ADD4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1183</c:v>
                </c:pt>
                <c:pt idx="3">
                  <c:v>1097</c:v>
                </c:pt>
                <c:pt idx="6">
                  <c:v>1016</c:v>
                </c:pt>
                <c:pt idx="9">
                  <c:v>923</c:v>
                </c:pt>
                <c:pt idx="12">
                  <c:v>811</c:v>
                </c:pt>
              </c:numCache>
            </c:numRef>
          </c:val>
          <c:extLst>
            <c:ext xmlns:c16="http://schemas.microsoft.com/office/drawing/2014/chart" uri="{C3380CC4-5D6E-409C-BE32-E72D297353CC}">
              <c16:uniqueId val="{00000007-8B48-432D-9C53-A18B55ADD4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4397</c:v>
                </c:pt>
                <c:pt idx="3">
                  <c:v>3678</c:v>
                </c:pt>
                <c:pt idx="6">
                  <c:v>2925</c:v>
                </c:pt>
                <c:pt idx="9">
                  <c:v>2440</c:v>
                </c:pt>
                <c:pt idx="12">
                  <c:v>2354</c:v>
                </c:pt>
              </c:numCache>
            </c:numRef>
          </c:val>
          <c:extLst>
            <c:ext xmlns:c16="http://schemas.microsoft.com/office/drawing/2014/chart" uri="{C3380CC4-5D6E-409C-BE32-E72D297353CC}">
              <c16:uniqueId val="{00000008-8B48-432D-9C53-A18B55ADD4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1381</c:v>
                </c:pt>
                <c:pt idx="3">
                  <c:v>1150</c:v>
                </c:pt>
                <c:pt idx="6">
                  <c:v>912</c:v>
                </c:pt>
                <c:pt idx="9">
                  <c:v>705</c:v>
                </c:pt>
                <c:pt idx="12">
                  <c:v>516</c:v>
                </c:pt>
              </c:numCache>
            </c:numRef>
          </c:val>
          <c:extLst>
            <c:ext xmlns:c16="http://schemas.microsoft.com/office/drawing/2014/chart" uri="{C3380CC4-5D6E-409C-BE32-E72D297353CC}">
              <c16:uniqueId val="{00000009-8B48-432D-9C53-A18B55ADD4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22409</c:v>
                </c:pt>
                <c:pt idx="3">
                  <c:v>22624</c:v>
                </c:pt>
                <c:pt idx="6">
                  <c:v>21963</c:v>
                </c:pt>
                <c:pt idx="9">
                  <c:v>21898</c:v>
                </c:pt>
                <c:pt idx="12">
                  <c:v>22917</c:v>
                </c:pt>
              </c:numCache>
            </c:numRef>
          </c:val>
          <c:extLst>
            <c:ext xmlns:c16="http://schemas.microsoft.com/office/drawing/2014/chart" uri="{C3380CC4-5D6E-409C-BE32-E72D297353CC}">
              <c16:uniqueId val="{0000000A-8B48-432D-9C53-A18B55ADD4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48-432D-9C53-A18B55ADD4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2938</c:v>
                </c:pt>
                <c:pt idx="1">
                  <c:v>2938</c:v>
                </c:pt>
                <c:pt idx="2">
                  <c:v>2939</c:v>
                </c:pt>
              </c:numCache>
            </c:numRef>
          </c:val>
          <c:extLst>
            <c:ext xmlns:c16="http://schemas.microsoft.com/office/drawing/2014/chart" uri="{C3380CC4-5D6E-409C-BE32-E72D297353CC}">
              <c16:uniqueId val="{00000000-F262-4EE1-87FF-34224659AA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1172</c:v>
                </c:pt>
                <c:pt idx="1">
                  <c:v>1198</c:v>
                </c:pt>
                <c:pt idx="2">
                  <c:v>1209</c:v>
                </c:pt>
              </c:numCache>
            </c:numRef>
          </c:val>
          <c:extLst>
            <c:ext xmlns:c16="http://schemas.microsoft.com/office/drawing/2014/chart" uri="{C3380CC4-5D6E-409C-BE32-E72D297353CC}">
              <c16:uniqueId val="{00000001-F262-4EE1-87FF-34224659AA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2662</c:v>
                </c:pt>
                <c:pt idx="1">
                  <c:v>2573</c:v>
                </c:pt>
                <c:pt idx="2">
                  <c:v>2132</c:v>
                </c:pt>
              </c:numCache>
            </c:numRef>
          </c:val>
          <c:extLst>
            <c:ext xmlns:c16="http://schemas.microsoft.com/office/drawing/2014/chart" uri="{C3380CC4-5D6E-409C-BE32-E72D297353CC}">
              <c16:uniqueId val="{00000002-F262-4EE1-87FF-34224659AA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年度において、元利償還金については、</a:t>
          </a:r>
          <a:r>
            <a:rPr lang="ja-JP" altLang="ja-JP" sz="1050" b="0" i="0" baseline="0">
              <a:solidFill>
                <a:schemeClr val="dk1"/>
              </a:solidFill>
              <a:effectLst/>
              <a:latin typeface="+mn-lt"/>
              <a:ea typeface="+mn-ea"/>
              <a:cs typeface="+mn-cs"/>
            </a:rPr>
            <a:t>既往債の償還が着実に進んでいることから、減少傾向が続いている。一方で、算入公債費も同様に減少傾向であることに加え、都市計画事業関連の地方債償還額の減</a:t>
          </a:r>
          <a:r>
            <a:rPr lang="ja-JP" altLang="en-US" sz="1050" b="0" i="0" baseline="0">
              <a:solidFill>
                <a:schemeClr val="dk1"/>
              </a:solidFill>
              <a:effectLst/>
              <a:latin typeface="+mn-lt"/>
              <a:ea typeface="+mn-ea"/>
              <a:cs typeface="+mn-cs"/>
            </a:rPr>
            <a:t>や下水道費算入額の減</a:t>
          </a:r>
          <a:r>
            <a:rPr lang="ja-JP" altLang="ja-JP" sz="1050" b="0" i="0" baseline="0">
              <a:solidFill>
                <a:schemeClr val="dk1"/>
              </a:solidFill>
              <a:effectLst/>
              <a:latin typeface="+mn-lt"/>
              <a:ea typeface="+mn-ea"/>
              <a:cs typeface="+mn-cs"/>
            </a:rPr>
            <a:t>による充当可能額の減により、</a:t>
          </a:r>
          <a:r>
            <a:rPr kumimoji="1" lang="ja-JP" altLang="ja-JP" sz="1050">
              <a:solidFill>
                <a:schemeClr val="dk1"/>
              </a:solidFill>
              <a:effectLst/>
              <a:latin typeface="+mn-lt"/>
              <a:ea typeface="+mn-ea"/>
              <a:cs typeface="+mn-cs"/>
            </a:rPr>
            <a:t>実質公債費比率の分子は増加に転じた。</a:t>
          </a:r>
          <a:endParaRPr lang="ja-JP" altLang="ja-JP" sz="1050">
            <a:effectLst/>
          </a:endParaRPr>
        </a:p>
        <a:p>
          <a:r>
            <a:rPr kumimoji="1" lang="ja-JP"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北竜台学園</a:t>
          </a:r>
          <a:r>
            <a:rPr lang="ja-JP" altLang="ja-JP" sz="1050">
              <a:solidFill>
                <a:schemeClr val="dk1"/>
              </a:solidFill>
              <a:effectLst/>
              <a:latin typeface="+mn-lt"/>
              <a:ea typeface="+mn-ea"/>
              <a:cs typeface="+mn-cs"/>
            </a:rPr>
            <a:t>等の地方債を活用した整備事業の本格化、さらには公共施設の老朽化に伴う改修により、市債残高・元利償還金の増加が見込まれる。そのため、公共施設の再編成により、施設の統合等を進めるほか、地方債充当事業の厳選や平準化、低利資金の有効活用等により、公債費負担、将来負担の低減に努め、持続可能な財政運営を図る。</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満期一括償還地方債の借入を行っていないため該当なし。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将来負担額は近年減少基調となっていたが、</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年度は北竜台学園整備事業や森林公園リニューアル事業に係る地方債の発行による地方債現在高の増を主要因に増加となった。</a:t>
          </a:r>
          <a:r>
            <a:rPr kumimoji="1" lang="ja-JP" altLang="ja-JP" sz="1050">
              <a:solidFill>
                <a:schemeClr val="dk1"/>
              </a:solidFill>
              <a:effectLst/>
              <a:latin typeface="+mn-lt"/>
              <a:ea typeface="+mn-ea"/>
              <a:cs typeface="+mn-cs"/>
            </a:rPr>
            <a:t>充当可能財源については、</a:t>
          </a:r>
          <a:r>
            <a:rPr kumimoji="1" lang="ja-JP" altLang="en-US" sz="1050">
              <a:solidFill>
                <a:schemeClr val="dk1"/>
              </a:solidFill>
              <a:effectLst/>
              <a:latin typeface="+mn-lt"/>
              <a:ea typeface="+mn-ea"/>
              <a:cs typeface="+mn-cs"/>
            </a:rPr>
            <a:t>大型事業の財源として基金を取り崩したことによる充当可能基金の減や</a:t>
          </a:r>
          <a:r>
            <a:rPr lang="ja-JP" altLang="ja-JP" sz="1050" b="0" i="0" baseline="0">
              <a:solidFill>
                <a:schemeClr val="dk1"/>
              </a:solidFill>
              <a:effectLst/>
              <a:latin typeface="+mn-lt"/>
              <a:ea typeface="+mn-ea"/>
              <a:cs typeface="+mn-cs"/>
            </a:rPr>
            <a:t>基準財政需要額算入見込額にかかる下水道費算入見込額、公債費算入見込額の減</a:t>
          </a:r>
          <a:r>
            <a:rPr lang="ja-JP" altLang="en-US" sz="1050" b="0" i="0" baseline="0">
              <a:solidFill>
                <a:schemeClr val="dk1"/>
              </a:solidFill>
              <a:effectLst/>
              <a:latin typeface="+mn-lt"/>
              <a:ea typeface="+mn-ea"/>
              <a:cs typeface="+mn-cs"/>
            </a:rPr>
            <a:t>により</a:t>
          </a:r>
          <a:r>
            <a:rPr lang="ja-JP" altLang="ja-JP" sz="1050" b="0" i="0" baseline="0">
              <a:solidFill>
                <a:schemeClr val="dk1"/>
              </a:solidFill>
              <a:effectLst/>
              <a:latin typeface="+mn-lt"/>
              <a:ea typeface="+mn-ea"/>
              <a:cs typeface="+mn-cs"/>
            </a:rPr>
            <a:t>減少した。</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　依然として、将来負担額を充当可能財源が超過しているため、前年同様、将来負担比率は算出されていないが、</a:t>
          </a:r>
          <a:r>
            <a:rPr kumimoji="1" lang="ja-JP" altLang="ja-JP" sz="1050">
              <a:solidFill>
                <a:schemeClr val="dk1"/>
              </a:solidFill>
              <a:effectLst/>
              <a:latin typeface="+mn-lt"/>
              <a:ea typeface="+mn-ea"/>
              <a:cs typeface="+mn-cs"/>
            </a:rPr>
            <a:t>充当可能財源超過額は、前年度より</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3,500</a:t>
          </a:r>
          <a:r>
            <a:rPr kumimoji="1" lang="ja-JP" altLang="ja-JP" sz="1050">
              <a:solidFill>
                <a:schemeClr val="dk1"/>
              </a:solidFill>
              <a:effectLst/>
              <a:latin typeface="+mn-lt"/>
              <a:ea typeface="+mn-ea"/>
              <a:cs typeface="+mn-cs"/>
            </a:rPr>
            <a:t>万円の減となった。</a:t>
          </a:r>
          <a:endParaRPr lang="ja-JP" altLang="ja-JP" sz="1200">
            <a:effectLst/>
          </a:endParaRPr>
        </a:p>
        <a:p>
          <a:pPr eaLnBrk="1" fontAlgn="auto" latinLnBrk="0" hangingPunct="1"/>
          <a:r>
            <a:rPr kumimoji="1" lang="ja-JP" altLang="en-US" sz="1050">
              <a:solidFill>
                <a:schemeClr val="dk1"/>
              </a:solidFill>
              <a:effectLst/>
              <a:latin typeface="+mn-lt"/>
              <a:ea typeface="+mn-ea"/>
              <a:cs typeface="+mn-cs"/>
            </a:rPr>
            <a:t>　今後、北竜台学園などの地方債・基金を活用した大型建設事業の実施や公共施設の老朽化に伴う改修により、地方債残高は上昇し、将来負担額は増加が見込まれる。さらに、物価高騰や賃上げなどによる物件費の増など、経常経費の歳出圧力に対する財源措置の基金への依存も危惧され、将来負担比率の再算出も懸念される。後年度負担の低減のため、事業実施時期の平準化、地方債の繰上償還を行い、地方債残高の抑制に努めるなど財政運営の健全化を図る。</a:t>
          </a: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茨城県龍ケ崎市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財政調整基金において、地方財政法第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条の規程に基づき、前年度の実質収支の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以上の額である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万円を積み立てたものの、財源調整として同額を取り崩した。減債基金については前年度同様、再算定による追加交付のうち臨時財政対策償還基金費分である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万円を積み立てた。特定目的基金は、ふるさと龍ケ崎応援寄附金を原資とした、みらい育成基金など、総額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万円積み立てたが、新保健福祉施設整備事業や新長戸コミュニティセンター整備事業などに公共施設維持整備基金を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万円を、北竜台学園整備事業に義務教育施設整備基金を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万円活用するなど、総額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万円を取り崩したことから、年度末現在高は、前年度と比べて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万円と減少した。前年度に比べ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％となったが、「龍ケ崎市財政運営の基本指針等に関する条例施行規則」に規定した、積立金残高比率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％以上という目標値は上回っている。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将来の公共施設等のストック対策、臨時的な財政需要等への備えとして基金残高の確保は重要である。一方、人口減少社会や景気変動による不安定な歳入環境、高齢化社会の本格化による社会保障関係費の増等、財政状況が非常に厳しいなか、積立原資を確保するのが難しい局面に来ている。さらに、現下のエネルギー価格高騰や円安進行による物価高騰など、歳出圧力が高まる厳しい状況に置かれ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「龍ケ崎みらい創造ビジョン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for2030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」の計画期間（令和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年度）内の累積収支不足額は、前期基本計画最終年度が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億円、後期基本計画最終年度は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億円となり、前期基本計画中に収支不足が生じ、後期基本計画最終年度の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は累積収支不足額と一般基金残高が均衡し、基金の枯渇が現実味を帯びてくる。よって、事務事業の不断の見直しに加え、大型事業の実施に当たっては、計画的に積み立てたものを除き、過度の取り崩しを行わず、収支改善で生み出した財源の範囲内での実施に努め、基金残高を維持し、さらに収支改善による余剰が発生した場合は、既存施設の統合や老朽施設の更新に備え、公共施設維持整備基金や義務教育施設整備基金を中心に積立てを行う。また、遊休地の売却を進め、維持管理費を軽減するとともに、売却収入を公共施設維持整備基金に積立てを行うなど、積立金残高比率の目標値を維持できるよう、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育成基金：ふるさと龍ケ崎応援寄附金を原資として、各種事業を実施し、寄附者の龍ケ崎市に対する思いを具現化することにより、様々な人々の参加による個性豊かな魅力あるまちづくりに資することを目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公共施設維持整備基金：公共施設維持整備資金に充当。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地域振興基金：地域における福祉活動の促進、快適な生活環境の形成、にぎわいの創出等の活性化を図るとともに、国際交流をはじめとする市民の交流事業を円滑に推進する。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地域福祉基金：地域における高齢者保健福祉の推進及び民間福祉活動に対する助成等に資する。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義務教育施設整備基金：義務教育施設整備事業に充当。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みらい育成基金：基金の充当対象となる、未来を担う子供たちのための事業等、ふるさと龍ケ崎応援寄附金の活用事業に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万円を充当。他方、基金の原資となるふるさと龍ケ崎応援寄附金の寄附額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公共施設維持整備基金：土地売払収入を原資に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万円積立。新保健福祉施設整備事業へ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万円、新長戸コミュニティセンター整備事業へ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万円、たつのこアリーナの維持管理費へ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地域振興基金：龍ケ崎地方塵芥処理組合負担金へ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8,337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万円、国際交流事業へ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義務教育施設整備基金：北竜台学園整備事業に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庁舎を含む、公共施設等のストック対策などの財政需要が高まるとともに地域振興やにぎわいの創出など活性化に向けた施策にかかる財源として基金は重要な役割を担っている。当面、厳しい財政状況が続くと見込まれるが、各事業の効率化、選択と集中を徹底し、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条の規程に基づき、前年度の実質収支の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万円を積み立てたものの、財源調整として同額を取り崩したため、運用益による増（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円）にとどまった。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最低限維持すべき水準を標準財政規模の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億円としたうえで、景気の急激な変動等による歳入の下振れや災害時の備えとして、単年度の収支ギャップを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億円、平時への回復期間を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年間と想定し、標準財政規模の約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億円程度の残高維持を目指す。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年度は、総合運動公園整備事業分として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年度臨時財政対策債償還基金費の交付税分として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万円を取り崩した。また、普通交付税の追加交付分として臨時財政対策債償還基金費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万円を積み立て、後年度の普通交付税の減額要因に備えている。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総合運動公園の建設に伴い積み立てた分について、総合運動公園にかかる地方債償還に充てる予定である。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財政力指数は、令和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年度より横ばいにあり、類似団体平均より若干良好な状態を維持している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年度について、分子となる基準財政収入額</a:t>
          </a:r>
          <a:r>
            <a:rPr kumimoji="1" lang="ja-JP" altLang="en-US" sz="1000">
              <a:solidFill>
                <a:schemeClr val="dk1"/>
              </a:solidFill>
              <a:effectLst/>
              <a:latin typeface="+mn-lt"/>
              <a:ea typeface="+mn-ea"/>
              <a:cs typeface="+mn-cs"/>
            </a:rPr>
            <a:t>における</a:t>
          </a:r>
          <a:r>
            <a:rPr kumimoji="0" lang="ja-JP" altLang="en-US" sz="1000">
              <a:solidFill>
                <a:schemeClr val="dk1"/>
              </a:solidFill>
              <a:effectLst/>
              <a:latin typeface="+mn-lt"/>
              <a:ea typeface="+mn-ea"/>
              <a:cs typeface="+mn-cs"/>
            </a:rPr>
            <a:t>法人税割固定資産税などの</a:t>
          </a:r>
          <a:r>
            <a:rPr kumimoji="1" lang="ja-JP" altLang="ja-JP" sz="1000">
              <a:solidFill>
                <a:schemeClr val="dk1"/>
              </a:solidFill>
              <a:effectLst/>
              <a:latin typeface="+mn-lt"/>
              <a:ea typeface="+mn-ea"/>
              <a:cs typeface="+mn-cs"/>
            </a:rPr>
            <a:t>増要因を、分母の基準財政需要額の、</a:t>
          </a:r>
          <a:r>
            <a:rPr kumimoji="1" lang="ja-JP" altLang="en-US" sz="1000">
              <a:solidFill>
                <a:schemeClr val="dk1"/>
              </a:solidFill>
              <a:effectLst/>
              <a:latin typeface="+mn-lt"/>
              <a:ea typeface="+mn-ea"/>
              <a:cs typeface="+mn-cs"/>
            </a:rPr>
            <a:t>給与改定費や</a:t>
          </a:r>
          <a:r>
            <a:rPr kumimoji="1" lang="ja-JP" altLang="ja-JP" sz="1000">
              <a:solidFill>
                <a:schemeClr val="dk1"/>
              </a:solidFill>
              <a:effectLst/>
              <a:latin typeface="+mn-lt"/>
              <a:ea typeface="+mn-ea"/>
              <a:cs typeface="+mn-cs"/>
            </a:rPr>
            <a:t>社会保障</a:t>
          </a:r>
          <a:r>
            <a:rPr kumimoji="1" lang="ja-JP" altLang="en-US" sz="1000">
              <a:solidFill>
                <a:schemeClr val="dk1"/>
              </a:solidFill>
              <a:effectLst/>
              <a:latin typeface="+mn-lt"/>
              <a:ea typeface="+mn-ea"/>
              <a:cs typeface="+mn-cs"/>
            </a:rPr>
            <a:t>費</a:t>
          </a:r>
          <a:r>
            <a:rPr kumimoji="1" lang="ja-JP" altLang="ja-JP" sz="1000">
              <a:solidFill>
                <a:schemeClr val="dk1"/>
              </a:solidFill>
              <a:effectLst/>
              <a:latin typeface="+mn-lt"/>
              <a:ea typeface="+mn-ea"/>
              <a:cs typeface="+mn-cs"/>
            </a:rPr>
            <a:t>による増要因が上回ったことから、単年度での財政力指数は下降</a:t>
          </a:r>
          <a:r>
            <a:rPr kumimoji="1" lang="ja-JP" altLang="en-US" sz="1000">
              <a:solidFill>
                <a:schemeClr val="dk1"/>
              </a:solidFill>
              <a:effectLst/>
              <a:latin typeface="+mn-lt"/>
              <a:ea typeface="+mn-ea"/>
              <a:cs typeface="+mn-cs"/>
            </a:rPr>
            <a:t>したが、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か年平均は前年度と同水準となった。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今後も人件費や扶助費等の義務的経費は引き続き増加が見込まれ、厳しい財政運営が予想されるが、本指数の向上・安定化のため、企業誘致や定住促進による市税増収等、自主財源の創出をはじめとした財政基盤の強化を図る。</a:t>
          </a:r>
          <a:endParaRPr lang="ja-JP" altLang="ja-JP" sz="1000">
            <a:effectLst/>
          </a:endParaRPr>
        </a:p>
        <a:p>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lang="ja-JP" altLang="ja-JP" sz="1000">
              <a:solidFill>
                <a:schemeClr val="dk1"/>
              </a:solidFill>
              <a:effectLst/>
              <a:latin typeface="+mn-lt"/>
              <a:ea typeface="+mn-ea"/>
              <a:cs typeface="+mn-cs"/>
            </a:rPr>
            <a:t>物価高騰や給与改定など による経常経費</a:t>
          </a:r>
          <a:r>
            <a:rPr lang="ja-JP" altLang="en-US" sz="1000">
              <a:solidFill>
                <a:schemeClr val="dk1"/>
              </a:solidFill>
              <a:effectLst/>
              <a:latin typeface="+mn-lt"/>
              <a:ea typeface="+mn-ea"/>
              <a:cs typeface="+mn-cs"/>
            </a:rPr>
            <a:t>が</a:t>
          </a:r>
          <a:r>
            <a:rPr lang="ja-JP" altLang="ja-JP" sz="1000">
              <a:solidFill>
                <a:schemeClr val="dk1"/>
              </a:solidFill>
              <a:effectLst/>
              <a:latin typeface="+mn-lt"/>
              <a:ea typeface="+mn-ea"/>
              <a:cs typeface="+mn-cs"/>
            </a:rPr>
            <a:t>増加</a:t>
          </a:r>
          <a:r>
            <a:rPr lang="ja-JP" altLang="en-US" sz="1000">
              <a:solidFill>
                <a:schemeClr val="dk1"/>
              </a:solidFill>
              <a:effectLst/>
              <a:latin typeface="+mn-lt"/>
              <a:ea typeface="+mn-ea"/>
              <a:cs typeface="+mn-cs"/>
            </a:rPr>
            <a:t>となっている一方、</a:t>
          </a:r>
          <a:r>
            <a:rPr lang="ja-JP" altLang="en-US" sz="1000" b="0" i="0" u="none" strike="noStrike" baseline="0">
              <a:solidFill>
                <a:schemeClr val="dk1"/>
              </a:solidFill>
              <a:latin typeface="+mn-lt"/>
              <a:ea typeface="+mn-ea"/>
              <a:cs typeface="+mn-cs"/>
            </a:rPr>
            <a:t>地方交付税や地方消費税交付金などの経常一般財源等の収入も増となったため、前年度より</a:t>
          </a:r>
          <a:r>
            <a:rPr lang="en-US" altLang="ja-JP" sz="1000" b="0" i="0" u="none" strike="noStrike" baseline="0">
              <a:solidFill>
                <a:schemeClr val="dk1"/>
              </a:solidFill>
              <a:latin typeface="+mn-lt"/>
              <a:ea typeface="+mn-ea"/>
              <a:cs typeface="+mn-cs"/>
            </a:rPr>
            <a:t>0.3</a:t>
          </a:r>
          <a:r>
            <a:rPr lang="ja-JP" altLang="en-US" sz="1000" b="0" i="0" u="none" strike="noStrike" baseline="0">
              <a:solidFill>
                <a:schemeClr val="dk1"/>
              </a:solidFill>
              <a:latin typeface="+mn-lt"/>
              <a:ea typeface="+mn-ea"/>
              <a:cs typeface="+mn-cs"/>
            </a:rPr>
            <a:t>ポイント</a:t>
          </a:r>
          <a:r>
            <a:rPr lang="ja-JP" altLang="en-US" sz="1000" b="0" i="0" u="none" strike="noStrike" baseline="0">
              <a:solidFill>
                <a:schemeClr val="dk1"/>
              </a:solidFill>
              <a:effectLst/>
              <a:latin typeface="+mn-lt"/>
              <a:ea typeface="+mn-ea"/>
              <a:cs typeface="+mn-cs"/>
            </a:rPr>
            <a:t>減の</a:t>
          </a:r>
          <a:r>
            <a:rPr lang="en-US" altLang="ja-JP" sz="1000">
              <a:solidFill>
                <a:schemeClr val="dk1"/>
              </a:solidFill>
              <a:effectLst/>
              <a:latin typeface="+mn-lt"/>
              <a:ea typeface="+mn-ea"/>
              <a:cs typeface="+mn-cs"/>
            </a:rPr>
            <a:t>92.6</a:t>
          </a:r>
          <a:r>
            <a:rPr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も少子高齢化に伴う、生産年齢人口の減少により市税の大きな伸びを見通すことは困難であるなか、社会保障関係経費の財政需要増も想定されるが、物件費や公債費等の経常経費の圧縮、ふるさと納税の拡充など自主財源の確保に努め、条例での目標値である</a:t>
          </a:r>
          <a:r>
            <a:rPr kumimoji="1" lang="en-US" altLang="ja-JP" sz="1000">
              <a:solidFill>
                <a:schemeClr val="dk1"/>
              </a:solidFill>
              <a:effectLst/>
              <a:latin typeface="+mn-lt"/>
              <a:ea typeface="+mn-ea"/>
              <a:cs typeface="+mn-cs"/>
            </a:rPr>
            <a:t>90.0</a:t>
          </a:r>
          <a:r>
            <a:rPr kumimoji="1" lang="ja-JP" altLang="ja-JP" sz="1000">
              <a:solidFill>
                <a:schemeClr val="dk1"/>
              </a:solidFill>
              <a:effectLst/>
              <a:latin typeface="+mn-lt"/>
              <a:ea typeface="+mn-ea"/>
              <a:cs typeface="+mn-cs"/>
            </a:rPr>
            <a:t>％を達成できるよう、</a:t>
          </a:r>
          <a:r>
            <a:rPr lang="ja-JP" altLang="ja-JP" sz="1000" b="0" i="0" baseline="0">
              <a:solidFill>
                <a:schemeClr val="dk1"/>
              </a:solidFill>
              <a:effectLst/>
              <a:latin typeface="+mn-lt"/>
              <a:ea typeface="+mn-ea"/>
              <a:cs typeface="+mn-cs"/>
            </a:rPr>
            <a:t>財政の柔軟性を高め、財源調整力を確保していく。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18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60007</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135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58120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8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9207</xdr:rowOff>
    </xdr:from>
    <xdr:to>
      <xdr:col>15</xdr:col>
      <xdr:colOff>133350</xdr:colOff>
      <xdr:row>63</xdr:row>
      <xdr:rowOff>110807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ごみ・し尿処理や消防業務を一部事務組合で実施していることから、過去の実績同様、類似団体平均より少なくなった。</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年度について、物件費は</a:t>
          </a:r>
          <a:r>
            <a:rPr kumimoji="1" lang="ja-JP" altLang="en-US" sz="1000">
              <a:solidFill>
                <a:schemeClr val="dk1"/>
              </a:solidFill>
              <a:effectLst/>
              <a:latin typeface="+mn-lt"/>
              <a:ea typeface="+mn-ea"/>
              <a:cs typeface="+mn-cs"/>
            </a:rPr>
            <a:t>道路台帳図デジタル化事業や小児定期予防接種事業を</a:t>
          </a:r>
          <a:r>
            <a:rPr kumimoji="1" lang="ja-JP" altLang="ja-JP" sz="1000">
              <a:solidFill>
                <a:schemeClr val="dk1"/>
              </a:solidFill>
              <a:effectLst/>
              <a:latin typeface="+mn-lt"/>
              <a:ea typeface="+mn-ea"/>
              <a:cs typeface="+mn-cs"/>
            </a:rPr>
            <a:t>主要因として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人件費は人事院勧告による賃上げ</a:t>
          </a:r>
          <a:r>
            <a:rPr kumimoji="1" lang="ja-JP" altLang="en-US" sz="1000">
              <a:solidFill>
                <a:schemeClr val="dk1"/>
              </a:solidFill>
              <a:effectLst/>
              <a:latin typeface="+mn-lt"/>
              <a:ea typeface="+mn-ea"/>
              <a:cs typeface="+mn-cs"/>
            </a:rPr>
            <a:t>に伴う増加により</a:t>
          </a:r>
          <a:r>
            <a:rPr kumimoji="1" lang="ja-JP" altLang="ja-JP" sz="1000">
              <a:solidFill>
                <a:schemeClr val="dk1"/>
              </a:solidFill>
              <a:effectLst/>
              <a:latin typeface="+mn-lt"/>
              <a:ea typeface="+mn-ea"/>
              <a:cs typeface="+mn-cs"/>
            </a:rPr>
            <a:t>、</a:t>
          </a:r>
          <a:r>
            <a:rPr kumimoji="0" lang="en-US" altLang="ja-JP" sz="1000" b="0" i="0" baseline="0">
              <a:solidFill>
                <a:schemeClr val="dk1"/>
              </a:solidFill>
              <a:effectLst/>
              <a:latin typeface="+mn-lt"/>
              <a:ea typeface="+mn-ea"/>
              <a:cs typeface="+mn-cs"/>
            </a:rPr>
            <a:t>7,104</a:t>
          </a:r>
          <a:r>
            <a:rPr lang="ja-JP" altLang="ja-JP" sz="1000" b="0" i="0" baseline="0">
              <a:solidFill>
                <a:schemeClr val="dk1"/>
              </a:solidFill>
              <a:effectLst/>
              <a:latin typeface="+mn-lt"/>
              <a:ea typeface="+mn-ea"/>
              <a:cs typeface="+mn-cs"/>
            </a:rPr>
            <a:t>円増加した。</a:t>
          </a:r>
          <a:endParaRPr lang="ja-JP" altLang="ja-JP" sz="1000">
            <a:effectLst/>
          </a:endParaRPr>
        </a:p>
        <a:p>
          <a:r>
            <a:rPr kumimoji="1" lang="ja-JP" altLang="ja-JP" sz="1000">
              <a:solidFill>
                <a:schemeClr val="dk1"/>
              </a:solidFill>
              <a:effectLst/>
              <a:latin typeface="+mn-lt"/>
              <a:ea typeface="+mn-ea"/>
              <a:cs typeface="+mn-cs"/>
            </a:rPr>
            <a:t>　今後も、給与改定による人件費の増加や、光熱水費の高止まりや賃金上昇を背景とした委託料などの物件費の増加が見込まれるが、</a:t>
          </a:r>
          <a:r>
            <a:rPr kumimoji="1" lang="en-US" altLang="ja-JP" sz="1000">
              <a:solidFill>
                <a:schemeClr val="dk1"/>
              </a:solidFill>
              <a:effectLst/>
              <a:latin typeface="+mn-lt"/>
              <a:ea typeface="+mn-ea"/>
              <a:cs typeface="+mn-cs"/>
            </a:rPr>
            <a:t>DX</a:t>
          </a:r>
          <a:r>
            <a:rPr kumimoji="1" lang="ja-JP" altLang="ja-JP" sz="1000">
              <a:solidFill>
                <a:schemeClr val="dk1"/>
              </a:solidFill>
              <a:effectLst/>
              <a:latin typeface="+mn-lt"/>
              <a:ea typeface="+mn-ea"/>
              <a:cs typeface="+mn-cs"/>
            </a:rPr>
            <a:t>推進や事務事業のアウトソーシング等により、人件費の肥大を抑制するとともに、物件費</a:t>
          </a:r>
          <a:r>
            <a:rPr kumimoji="1" lang="ja-JP" altLang="en-US" sz="1000">
              <a:solidFill>
                <a:schemeClr val="dk1"/>
              </a:solidFill>
              <a:effectLst/>
              <a:latin typeface="+mn-lt"/>
              <a:ea typeface="+mn-ea"/>
              <a:cs typeface="+mn-cs"/>
            </a:rPr>
            <a:t>においては</a:t>
          </a:r>
          <a:r>
            <a:rPr kumimoji="1" lang="ja-JP" altLang="ja-JP" sz="1000">
              <a:solidFill>
                <a:schemeClr val="dk1"/>
              </a:solidFill>
              <a:effectLst/>
              <a:latin typeface="+mn-lt"/>
              <a:ea typeface="+mn-ea"/>
              <a:cs typeface="+mn-cs"/>
            </a:rPr>
            <a:t>公共施設等総合管理計画に基づいた施設の集約化・複合化を推進し、施設管理運営費のコスト削減を図っていく。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74016</xdr:rowOff>
    </xdr:from>
    <xdr:to>
      <xdr:col>23</xdr:col>
      <xdr:colOff>133350</xdr:colOff>
      <xdr:row>80</xdr:row>
      <xdr:rowOff>98504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0016"/>
          <a:ext cx="838200" cy="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69697</xdr:rowOff>
    </xdr:from>
    <xdr:to>
      <xdr:col>19</xdr:col>
      <xdr:colOff>133350</xdr:colOff>
      <xdr:row>80</xdr:row>
      <xdr:rowOff>74016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85697"/>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64368</xdr:rowOff>
    </xdr:from>
    <xdr:to>
      <xdr:col>15</xdr:col>
      <xdr:colOff>82550</xdr:colOff>
      <xdr:row>80</xdr:row>
      <xdr:rowOff>69697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0368"/>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61396</xdr:rowOff>
    </xdr:from>
    <xdr:to>
      <xdr:col>11</xdr:col>
      <xdr:colOff>31750</xdr:colOff>
      <xdr:row>80</xdr:row>
      <xdr:rowOff>64368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39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47704</xdr:rowOff>
    </xdr:from>
    <xdr:to>
      <xdr:col>23</xdr:col>
      <xdr:colOff>184150</xdr:colOff>
      <xdr:row>80</xdr:row>
      <xdr:rowOff>149304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140431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23216</xdr:rowOff>
    </xdr:from>
    <xdr:to>
      <xdr:col>19</xdr:col>
      <xdr:colOff>184150</xdr:colOff>
      <xdr:row>80</xdr:row>
      <xdr:rowOff>124816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134993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18897</xdr:rowOff>
    </xdr:from>
    <xdr:to>
      <xdr:col>15</xdr:col>
      <xdr:colOff>133350</xdr:colOff>
      <xdr:row>80</xdr:row>
      <xdr:rowOff>120497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13568</xdr:rowOff>
    </xdr:from>
    <xdr:to>
      <xdr:col>11</xdr:col>
      <xdr:colOff>82550</xdr:colOff>
      <xdr:row>80</xdr:row>
      <xdr:rowOff>115168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125345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10596</xdr:rowOff>
    </xdr:from>
    <xdr:to>
      <xdr:col>7</xdr:col>
      <xdr:colOff>31750</xdr:colOff>
      <xdr:row>80</xdr:row>
      <xdr:rowOff>112196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近年は同水準で推移して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ポイント低く、全国市平均より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年度までの給与構造改革、平成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年度からの給与制度の総合的見直しや人事院勧告などに伴う給与施策の実施および退職補充の抑制を引き続き実施していることから、類似団体平均よりも低い水準が続いている。</a:t>
          </a:r>
          <a:endParaRPr lang="ja-JP" altLang="ja-JP" sz="1400">
            <a:effectLst/>
          </a:endParaRPr>
        </a:p>
        <a:p>
          <a:r>
            <a:rPr kumimoji="1" lang="ja-JP" altLang="ja-JP" sz="1100">
              <a:solidFill>
                <a:schemeClr val="dk1"/>
              </a:solidFill>
              <a:effectLst/>
              <a:latin typeface="+mn-lt"/>
              <a:ea typeface="+mn-ea"/>
              <a:cs typeface="+mn-cs"/>
            </a:rPr>
            <a:t>　今後も、国における給与制度改革を見据えながら、国に準拠した給与制度の見直しを図り、引き続き給与水準の適正化に努める。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ごみ・し尿処理や消防業務を一部事務組合で実施していることから、依然として類似団体平均より少ない傾向にあるが、将来の行政運営に支障が出ないよう職員採用数を一定数確保してお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定年延長による職員数増加及び年齢構成バランスも考慮しながら、デジタル技術の活用やアウトソーシング等により、事務の効率化・省力化を徹底し、多様な行政ニーズに応えられる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114406</xdr:rowOff>
    </xdr:from>
    <xdr:to>
      <xdr:col>81</xdr:col>
      <xdr:colOff>44450</xdr:colOff>
      <xdr:row>59</xdr:row>
      <xdr:rowOff>134514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995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114406</xdr:rowOff>
    </xdr:from>
    <xdr:to>
      <xdr:col>77</xdr:col>
      <xdr:colOff>44450</xdr:colOff>
      <xdr:row>59</xdr:row>
      <xdr:rowOff>116417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2995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114406</xdr:rowOff>
    </xdr:from>
    <xdr:to>
      <xdr:col>72</xdr:col>
      <xdr:colOff>203200</xdr:colOff>
      <xdr:row>59</xdr:row>
      <xdr:rowOff>116417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995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110384</xdr:rowOff>
    </xdr:from>
    <xdr:to>
      <xdr:col>68</xdr:col>
      <xdr:colOff>152400</xdr:colOff>
      <xdr:row>59</xdr:row>
      <xdr:rowOff>114406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2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83714</xdr:rowOff>
    </xdr:from>
    <xdr:to>
      <xdr:col>81</xdr:col>
      <xdr:colOff>95250</xdr:colOff>
      <xdr:row>60</xdr:row>
      <xdr:rowOff>13864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100241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63606</xdr:rowOff>
    </xdr:from>
    <xdr:to>
      <xdr:col>77</xdr:col>
      <xdr:colOff>95250</xdr:colOff>
      <xdr:row>59</xdr:row>
      <xdr:rowOff>165206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65617</xdr:rowOff>
    </xdr:from>
    <xdr:to>
      <xdr:col>73</xdr:col>
      <xdr:colOff>44450</xdr:colOff>
      <xdr:row>59</xdr:row>
      <xdr:rowOff>167217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63606</xdr:rowOff>
    </xdr:from>
    <xdr:to>
      <xdr:col>68</xdr:col>
      <xdr:colOff>203200</xdr:colOff>
      <xdr:row>59</xdr:row>
      <xdr:rowOff>165206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59584</xdr:rowOff>
    </xdr:from>
    <xdr:to>
      <xdr:col>64</xdr:col>
      <xdr:colOff>152400</xdr:colOff>
      <xdr:row>59</xdr:row>
      <xdr:rowOff>161184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既往債の償還が着実に進捗しつつも、基準財政需要額に算入される公債費も減となったことから分子は増加</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、分母も普通交付税や標準税収入額が増と</a:t>
          </a:r>
          <a:r>
            <a:rPr kumimoji="1" lang="ja-JP" altLang="en-US" sz="900">
              <a:solidFill>
                <a:schemeClr val="dk1"/>
              </a:solidFill>
              <a:effectLst/>
              <a:latin typeface="+mn-lt"/>
              <a:ea typeface="+mn-ea"/>
              <a:cs typeface="+mn-cs"/>
            </a:rPr>
            <a:t>なったことにより増加した。分子の上昇率が分母の上昇率を上回ったことにより単年度実質公債費比率は、前年度より</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ポイント増の</a:t>
          </a:r>
          <a:r>
            <a:rPr kumimoji="1" lang="en-US" altLang="ja-JP" sz="900">
              <a:solidFill>
                <a:schemeClr val="dk1"/>
              </a:solidFill>
              <a:effectLst/>
              <a:latin typeface="+mn-lt"/>
              <a:ea typeface="+mn-ea"/>
              <a:cs typeface="+mn-cs"/>
            </a:rPr>
            <a:t>4.7</a:t>
          </a:r>
          <a:r>
            <a:rPr kumimoji="1" lang="ja-JP" altLang="en-US" sz="900">
              <a:solidFill>
                <a:schemeClr val="dk1"/>
              </a:solidFill>
              <a:effectLst/>
              <a:latin typeface="+mn-lt"/>
              <a:ea typeface="+mn-ea"/>
              <a:cs typeface="+mn-cs"/>
            </a:rPr>
            <a:t>％となった。</a:t>
          </a:r>
          <a:r>
            <a:rPr kumimoji="1" lang="ja-JP" altLang="ja-JP" sz="900">
              <a:solidFill>
                <a:schemeClr val="dk1"/>
              </a:solidFill>
              <a:effectLst/>
              <a:latin typeface="+mn-lt"/>
              <a:ea typeface="+mn-ea"/>
              <a:cs typeface="+mn-cs"/>
            </a:rPr>
            <a:t>単年度実質公債費比率が高い令和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年度が計算から外れ</a:t>
          </a:r>
          <a:r>
            <a:rPr kumimoji="1" lang="ja-JP" altLang="en-US" sz="900">
              <a:solidFill>
                <a:schemeClr val="dk1"/>
              </a:solidFill>
              <a:effectLst/>
              <a:latin typeface="+mn-lt"/>
              <a:ea typeface="+mn-ea"/>
              <a:cs typeface="+mn-cs"/>
            </a:rPr>
            <a:t>たものの</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今年度が</a:t>
          </a:r>
          <a:r>
            <a:rPr kumimoji="1" lang="en-US" altLang="ja-JP" sz="900">
              <a:solidFill>
                <a:schemeClr val="dk1"/>
              </a:solidFill>
              <a:effectLst/>
              <a:latin typeface="+mn-lt"/>
              <a:ea typeface="+mn-ea"/>
              <a:cs typeface="+mn-cs"/>
            </a:rPr>
            <a:t>4.7</a:t>
          </a:r>
          <a:r>
            <a:rPr kumimoji="1" lang="ja-JP" altLang="en-US" sz="900">
              <a:solidFill>
                <a:schemeClr val="dk1"/>
              </a:solidFill>
              <a:effectLst/>
              <a:latin typeface="+mn-lt"/>
              <a:ea typeface="+mn-ea"/>
              <a:cs typeface="+mn-cs"/>
            </a:rPr>
            <a:t>％のため、</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か年平均は</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ポイントの上昇となったが、</a:t>
          </a:r>
          <a:r>
            <a:rPr kumimoji="1" lang="ja-JP" altLang="ja-JP" sz="900">
              <a:solidFill>
                <a:schemeClr val="dk1"/>
              </a:solidFill>
              <a:effectLst/>
              <a:latin typeface="+mn-lt"/>
              <a:ea typeface="+mn-ea"/>
              <a:cs typeface="+mn-cs"/>
            </a:rPr>
            <a:t>依然として類似団体平均より良好な水準を維持している。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今後の公共施設等の再編・更新需要の拡大に備え、起債の償還方法の検討を重ねていくとともに、既往債の着実な償還と新規発行の適正管理に努め、起債充当事業の厳選や低利資金活用等、財政負担の平準化を図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86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143087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将来負担額は北竜台学園整備事業をはじめとした大型建設事業に係る地方債の発行による地方債残高の増加幅が償還の進捗による減少幅を上回ったことによる地方債現在高の上昇を主要因に増となった一方で、充当可能財源等は、大型事業への基金充当による充当可能基金の減や</a:t>
          </a:r>
          <a:r>
            <a:rPr kumimoji="1" lang="ja-JP" altLang="ja-JP" sz="900">
              <a:solidFill>
                <a:schemeClr val="dk1"/>
              </a:solidFill>
              <a:effectLst/>
              <a:latin typeface="+mn-lt"/>
              <a:ea typeface="+mn-ea"/>
              <a:cs typeface="+mn-cs"/>
            </a:rPr>
            <a:t>基準財政需要額算入見込額</a:t>
          </a:r>
          <a:r>
            <a:rPr kumimoji="1" lang="ja-JP" altLang="en-US" sz="900">
              <a:solidFill>
                <a:schemeClr val="dk1"/>
              </a:solidFill>
              <a:effectLst/>
              <a:latin typeface="+mn-lt"/>
              <a:ea typeface="+mn-ea"/>
              <a:cs typeface="+mn-cs"/>
            </a:rPr>
            <a:t>の減により</a:t>
          </a:r>
          <a:r>
            <a:rPr kumimoji="1" lang="ja-JP" altLang="ja-JP" sz="900">
              <a:solidFill>
                <a:schemeClr val="dk1"/>
              </a:solidFill>
              <a:effectLst/>
              <a:latin typeface="+mn-lt"/>
              <a:ea typeface="+mn-ea"/>
              <a:cs typeface="+mn-cs"/>
            </a:rPr>
            <a:t>減少</a:t>
          </a:r>
          <a:r>
            <a:rPr kumimoji="1" lang="ja-JP" altLang="en-US" sz="900">
              <a:solidFill>
                <a:schemeClr val="dk1"/>
              </a:solidFill>
              <a:effectLst/>
              <a:latin typeface="+mn-lt"/>
              <a:ea typeface="+mn-ea"/>
              <a:cs typeface="+mn-cs"/>
            </a:rPr>
            <a:t>した。将来負担額に対して充当可能財源が上回っていることから、</a:t>
          </a:r>
          <a:r>
            <a:rPr kumimoji="1" lang="ja-JP" altLang="ja-JP" sz="900">
              <a:solidFill>
                <a:schemeClr val="dk1"/>
              </a:solidFill>
              <a:effectLst/>
              <a:latin typeface="+mn-lt"/>
              <a:ea typeface="+mn-ea"/>
              <a:cs typeface="+mn-cs"/>
            </a:rPr>
            <a:t>将来負担比率は算出されていない。</a:t>
          </a:r>
          <a:endParaRPr lang="ja-JP" altLang="ja-JP" sz="900">
            <a:effectLst/>
          </a:endParaRPr>
        </a:p>
        <a:p>
          <a:r>
            <a:rPr kumimoji="1" lang="ja-JP" altLang="ja-JP" sz="900">
              <a:solidFill>
                <a:schemeClr val="dk1"/>
              </a:solidFill>
              <a:effectLst/>
              <a:latin typeface="+mn-lt"/>
              <a:ea typeface="+mn-ea"/>
              <a:cs typeface="+mn-cs"/>
            </a:rPr>
            <a:t>　今後、北竜台学園をはじめとした公共施設再編・老朽化施設更新などの歳出圧力の高まりから、地方債残高は増加していく見通しであり、将来負担比率の再算出も懸念される。後年度負担の低減のため、事業実施時期の平準化、地方債の繰上償還を行い、地方債残高の抑制に努めるなど財政運営の健全化を図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分子の歳出決算額は、人事院勧告による賃上げ</a:t>
          </a:r>
          <a:r>
            <a:rPr kumimoji="1" lang="ja-JP" altLang="en-US" sz="900">
              <a:solidFill>
                <a:schemeClr val="dk1"/>
              </a:solidFill>
              <a:effectLst/>
              <a:latin typeface="+mn-lt"/>
              <a:ea typeface="+mn-ea"/>
              <a:cs typeface="+mn-cs"/>
            </a:rPr>
            <a:t>や</a:t>
          </a:r>
          <a:r>
            <a:rPr lang="ja-JP" altLang="en-US" sz="900" b="0" i="0" u="none" strike="noStrike" baseline="0">
              <a:solidFill>
                <a:schemeClr val="dk1"/>
              </a:solidFill>
              <a:latin typeface="+mn-lt"/>
              <a:ea typeface="+mn-ea"/>
              <a:cs typeface="+mn-cs"/>
            </a:rPr>
            <a:t>会計年度任用職員への勤勉手当の支給開始</a:t>
          </a:r>
          <a:r>
            <a:rPr kumimoji="1" lang="ja-JP" altLang="ja-JP" sz="900">
              <a:solidFill>
                <a:schemeClr val="dk1"/>
              </a:solidFill>
              <a:effectLst/>
              <a:latin typeface="+mn-lt"/>
              <a:ea typeface="+mn-ea"/>
              <a:cs typeface="+mn-cs"/>
            </a:rPr>
            <a:t>を</a:t>
          </a:r>
          <a:r>
            <a:rPr kumimoji="1" lang="ja-JP" altLang="en-US" sz="900">
              <a:solidFill>
                <a:schemeClr val="dk1"/>
              </a:solidFill>
              <a:effectLst/>
              <a:latin typeface="+mn-lt"/>
              <a:ea typeface="+mn-ea"/>
              <a:cs typeface="+mn-cs"/>
            </a:rPr>
            <a:t>主</a:t>
          </a:r>
          <a:r>
            <a:rPr kumimoji="1" lang="ja-JP" altLang="ja-JP" sz="900">
              <a:solidFill>
                <a:schemeClr val="dk1"/>
              </a:solidFill>
              <a:effectLst/>
              <a:latin typeface="+mn-lt"/>
              <a:ea typeface="+mn-ea"/>
              <a:cs typeface="+mn-cs"/>
            </a:rPr>
            <a:t>要因として増加し、分母の経常一般財源収入額の増要因を上回ったこと</a:t>
          </a:r>
          <a:r>
            <a:rPr kumimoji="1" lang="ja-JP" altLang="en-US" sz="900">
              <a:solidFill>
                <a:schemeClr val="dk1"/>
              </a:solidFill>
              <a:effectLst/>
              <a:latin typeface="+mn-lt"/>
              <a:ea typeface="+mn-ea"/>
              <a:cs typeface="+mn-cs"/>
            </a:rPr>
            <a:t>で</a:t>
          </a:r>
          <a:r>
            <a:rPr kumimoji="1" lang="ja-JP" altLang="ja-JP" sz="900">
              <a:solidFill>
                <a:schemeClr val="dk1"/>
              </a:solidFill>
              <a:effectLst/>
              <a:latin typeface="+mn-lt"/>
              <a:ea typeface="+mn-ea"/>
              <a:cs typeface="+mn-cs"/>
            </a:rPr>
            <a:t>、前年度と比較すると</a:t>
          </a:r>
          <a:r>
            <a:rPr lang="en-US" altLang="ja-JP" sz="900" b="0" i="0" baseline="0">
              <a:solidFill>
                <a:schemeClr val="dk1"/>
              </a:solidFill>
              <a:effectLst/>
              <a:latin typeface="+mn-lt"/>
              <a:ea typeface="+mn-ea"/>
              <a:cs typeface="+mn-cs"/>
            </a:rPr>
            <a:t>0.7</a:t>
          </a:r>
          <a:r>
            <a:rPr lang="ja-JP" altLang="ja-JP" sz="900" b="0" i="0" baseline="0">
              <a:solidFill>
                <a:schemeClr val="dk1"/>
              </a:solidFill>
              <a:effectLst/>
              <a:latin typeface="+mn-lt"/>
              <a:ea typeface="+mn-ea"/>
              <a:cs typeface="+mn-cs"/>
            </a:rPr>
            <a:t>ポイント上昇した。</a:t>
          </a:r>
          <a:r>
            <a:rPr kumimoji="1" lang="ja-JP" altLang="ja-JP" sz="900">
              <a:solidFill>
                <a:schemeClr val="dk1"/>
              </a:solidFill>
              <a:effectLst/>
              <a:latin typeface="+mn-lt"/>
              <a:ea typeface="+mn-ea"/>
              <a:cs typeface="+mn-cs"/>
            </a:rPr>
            <a:t>ごみ・し尿処理や消防業務を一部事務組合で実施していることから、過去の実績同様、</a:t>
          </a:r>
          <a:r>
            <a:rPr lang="ja-JP" altLang="ja-JP" sz="900" b="0" i="0" baseline="0">
              <a:solidFill>
                <a:schemeClr val="dk1"/>
              </a:solidFill>
              <a:effectLst/>
              <a:latin typeface="+mn-lt"/>
              <a:ea typeface="+mn-ea"/>
              <a:cs typeface="+mn-cs"/>
            </a:rPr>
            <a:t>類似</a:t>
          </a:r>
          <a:r>
            <a:rPr lang="ja-JP" altLang="en-US" sz="900" b="0" i="0" baseline="0">
              <a:solidFill>
                <a:schemeClr val="dk1"/>
              </a:solidFill>
              <a:effectLst/>
              <a:latin typeface="+mn-lt"/>
              <a:ea typeface="+mn-ea"/>
              <a:cs typeface="+mn-cs"/>
            </a:rPr>
            <a:t>団体</a:t>
          </a:r>
          <a:r>
            <a:rPr lang="ja-JP" altLang="ja-JP" sz="900" b="0" i="0" baseline="0">
              <a:solidFill>
                <a:schemeClr val="dk1"/>
              </a:solidFill>
              <a:effectLst/>
              <a:latin typeface="+mn-lt"/>
              <a:ea typeface="+mn-ea"/>
              <a:cs typeface="+mn-cs"/>
            </a:rPr>
            <a:t>平均との比較では</a:t>
          </a:r>
          <a:r>
            <a:rPr lang="en-US" altLang="ja-JP" sz="900" b="0" i="0" baseline="0">
              <a:solidFill>
                <a:schemeClr val="dk1"/>
              </a:solidFill>
              <a:effectLst/>
              <a:latin typeface="+mn-lt"/>
              <a:ea typeface="+mn-ea"/>
              <a:cs typeface="+mn-cs"/>
            </a:rPr>
            <a:t>1.2</a:t>
          </a:r>
          <a:r>
            <a:rPr lang="ja-JP" altLang="ja-JP" sz="900" b="0" i="0" baseline="0">
              <a:solidFill>
                <a:schemeClr val="dk1"/>
              </a:solidFill>
              <a:effectLst/>
              <a:latin typeface="+mn-lt"/>
              <a:ea typeface="+mn-ea"/>
              <a:cs typeface="+mn-cs"/>
            </a:rPr>
            <a:t>ポイント、茨城県平均とは</a:t>
          </a:r>
          <a:r>
            <a:rPr lang="en-US" altLang="ja-JP" sz="900" b="0" i="0" baseline="0">
              <a:solidFill>
                <a:schemeClr val="dk1"/>
              </a:solidFill>
              <a:effectLst/>
              <a:latin typeface="+mn-lt"/>
              <a:ea typeface="+mn-ea"/>
              <a:cs typeface="+mn-cs"/>
            </a:rPr>
            <a:t>2.4</a:t>
          </a:r>
          <a:r>
            <a:rPr lang="ja-JP" altLang="ja-JP" sz="900" b="0" i="0" baseline="0">
              <a:solidFill>
                <a:schemeClr val="dk1"/>
              </a:solidFill>
              <a:effectLst/>
              <a:latin typeface="+mn-lt"/>
              <a:ea typeface="+mn-ea"/>
              <a:cs typeface="+mn-cs"/>
            </a:rPr>
            <a:t>ポイント下回っており、依然として低い状況が続いている。</a:t>
          </a:r>
          <a:endParaRPr lang="ja-JP" altLang="ja-JP" sz="900">
            <a:effectLst/>
          </a:endParaRPr>
        </a:p>
        <a:p>
          <a:r>
            <a:rPr kumimoji="1" lang="ja-JP" altLang="ja-JP" sz="900">
              <a:solidFill>
                <a:schemeClr val="dk1"/>
              </a:solidFill>
              <a:effectLst/>
              <a:latin typeface="+mn-lt"/>
              <a:ea typeface="+mn-ea"/>
              <a:cs typeface="+mn-cs"/>
            </a:rPr>
            <a:t>　今後の定年引上げの影響も踏まえつつ、退職者の再任用を含めた適正な人員管理により正職員及び会計年度任用職員の網羅的な定員管理に努め、人件費を抑制する。</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エネルギーコストの上昇などに伴う物価高騰の影響により、公共施設の光熱費など</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上昇して</a:t>
          </a:r>
          <a:r>
            <a:rPr lang="ja-JP" altLang="en-US" sz="1100" b="0" i="0" baseline="0">
              <a:solidFill>
                <a:schemeClr val="dk1"/>
              </a:solidFill>
              <a:effectLst/>
              <a:latin typeface="+mn-lt"/>
              <a:ea typeface="+mn-ea"/>
              <a:cs typeface="+mn-cs"/>
            </a:rPr>
            <a:t>いるものの、普通交付税などの経常一般財源収入が増加したため、前年度と同水準となっている。</a:t>
          </a:r>
          <a:endParaRPr lang="ja-JP" altLang="ja-JP" sz="1400">
            <a:effectLst/>
          </a:endParaRPr>
        </a:p>
        <a:p>
          <a:r>
            <a:rPr kumimoji="1" lang="ja-JP" altLang="ja-JP" sz="1100">
              <a:solidFill>
                <a:schemeClr val="dk1"/>
              </a:solidFill>
              <a:effectLst/>
              <a:latin typeface="+mn-lt"/>
              <a:ea typeface="+mn-ea"/>
              <a:cs typeface="+mn-cs"/>
            </a:rPr>
            <a:t> 　今後も、エネルギー価格の高騰・円安の進行による物価の高止まりやそれに対応した賃上げにより、指定管理料などの歳出圧力も強まることが想定される。引き続き、内部管理経費の見直しや事務事業の整理・統合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8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121302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年度以降、類似団体平均を下回る水準となっており、令和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a:t>
          </a:r>
          <a:r>
            <a:rPr lang="ja-JP" altLang="ja-JP" sz="1000">
              <a:solidFill>
                <a:schemeClr val="dk1"/>
              </a:solidFill>
              <a:effectLst/>
              <a:latin typeface="+mn-lt"/>
              <a:ea typeface="+mn-ea"/>
              <a:cs typeface="+mn-cs"/>
            </a:rPr>
            <a:t>制度改正による</a:t>
          </a:r>
          <a:r>
            <a:rPr lang="ja-JP" altLang="en-US" sz="1000">
              <a:solidFill>
                <a:schemeClr val="dk1"/>
              </a:solidFill>
              <a:effectLst/>
              <a:latin typeface="+mn-lt"/>
              <a:ea typeface="+mn-ea"/>
              <a:cs typeface="+mn-cs"/>
            </a:rPr>
            <a:t>児童手当支給事業の増などにより分子である</a:t>
          </a:r>
          <a:r>
            <a:rPr lang="ja-JP" altLang="ja-JP" sz="1000">
              <a:solidFill>
                <a:schemeClr val="dk1"/>
              </a:solidFill>
              <a:effectLst/>
              <a:latin typeface="+mn-lt"/>
              <a:ea typeface="+mn-ea"/>
              <a:cs typeface="+mn-cs"/>
            </a:rPr>
            <a:t>扶助費</a:t>
          </a:r>
          <a:r>
            <a:rPr lang="ja-JP" altLang="en-US" sz="1000">
              <a:solidFill>
                <a:schemeClr val="dk1"/>
              </a:solidFill>
              <a:effectLst/>
              <a:latin typeface="+mn-lt"/>
              <a:ea typeface="+mn-ea"/>
              <a:cs typeface="+mn-cs"/>
            </a:rPr>
            <a:t>は増となったが、</a:t>
          </a:r>
          <a:r>
            <a:rPr kumimoji="1" lang="ja-JP" altLang="ja-JP" sz="1000">
              <a:solidFill>
                <a:schemeClr val="dk1"/>
              </a:solidFill>
              <a:effectLst/>
              <a:latin typeface="+mn-lt"/>
              <a:ea typeface="+mn-ea"/>
              <a:cs typeface="+mn-cs"/>
            </a:rPr>
            <a:t>分母の経常一般財源収入額の増</a:t>
          </a:r>
          <a:r>
            <a:rPr kumimoji="1" lang="ja-JP" altLang="en-US" sz="1000">
              <a:solidFill>
                <a:schemeClr val="dk1"/>
              </a:solidFill>
              <a:effectLst/>
              <a:latin typeface="+mn-lt"/>
              <a:ea typeface="+mn-ea"/>
              <a:cs typeface="+mn-cs"/>
            </a:rPr>
            <a:t>となったため、</a:t>
          </a:r>
          <a:r>
            <a:rPr lang="en-US" altLang="ja-JP" sz="1000" b="0" i="0" baseline="0">
              <a:solidFill>
                <a:schemeClr val="dk1"/>
              </a:solidFill>
              <a:effectLst/>
              <a:latin typeface="+mn-lt"/>
              <a:ea typeface="+mn-ea"/>
              <a:cs typeface="+mn-cs"/>
            </a:rPr>
            <a:t>0.5</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下降</a:t>
          </a:r>
          <a:r>
            <a:rPr lang="ja-JP" altLang="ja-JP" sz="1000" b="0" i="0" baseline="0">
              <a:solidFill>
                <a:schemeClr val="dk1"/>
              </a:solidFill>
              <a:effectLst/>
              <a:latin typeface="+mn-lt"/>
              <a:ea typeface="+mn-ea"/>
              <a:cs typeface="+mn-cs"/>
            </a:rPr>
            <a:t>した。</a:t>
          </a:r>
          <a:endParaRPr lang="ja-JP" altLang="ja-JP" sz="1000">
            <a:effectLst/>
          </a:endParaRPr>
        </a:p>
        <a:p>
          <a:r>
            <a:rPr kumimoji="1" lang="ja-JP" altLang="ja-JP" sz="1000">
              <a:solidFill>
                <a:schemeClr val="dk1"/>
              </a:solidFill>
              <a:effectLst/>
              <a:latin typeface="+mn-lt"/>
              <a:ea typeface="+mn-ea"/>
              <a:cs typeface="+mn-cs"/>
            </a:rPr>
            <a:t>　社会保障の拡大により今後も増加が見込まれるが、単独事業については、国や県の制度との整合を図るなど、事業の適正な認定や執行に努める。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61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22225</xdr:rowOff>
    </xdr:from>
    <xdr:to>
      <xdr:col>19</xdr:col>
      <xdr:colOff>187325</xdr:colOff>
      <xdr:row>55</xdr:row>
      <xdr:rowOff>79375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51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22225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13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28575</xdr:rowOff>
    </xdr:from>
    <xdr:to>
      <xdr:col>20</xdr:col>
      <xdr:colOff>38100</xdr:colOff>
      <xdr:row>55</xdr:row>
      <xdr:rowOff>130175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140352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2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142875</xdr:rowOff>
    </xdr:from>
    <xdr:to>
      <xdr:col>15</xdr:col>
      <xdr:colOff>149225</xdr:colOff>
      <xdr:row>55</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83202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その他の経費は、特別会計に対する繰出金が主なものであり、高齢化の進行に伴い、介護保険事業特別会計、後期高齢者医療事業特別会計に対する繰出金の額は増加基調が続いており、前年度より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上昇し、類似団体平均より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団塊の世代の高齢化により、</a:t>
          </a:r>
          <a:r>
            <a:rPr lang="ja-JP" altLang="ja-JP" sz="1100" b="0" i="0" baseline="0">
              <a:solidFill>
                <a:schemeClr val="dk1"/>
              </a:solidFill>
              <a:effectLst/>
              <a:latin typeface="+mn-lt"/>
              <a:ea typeface="+mn-ea"/>
              <a:cs typeface="+mn-cs"/>
            </a:rPr>
            <a:t>社会保障経費の財政需要は高まり、繰出金増加が懸念されるため、保健事業や介護予防の充実に努め、普通会計の負担低減を図る。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41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60706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19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101346</xdr:rowOff>
    </xdr:from>
    <xdr:to>
      <xdr:col>82</xdr:col>
      <xdr:colOff>158750</xdr:colOff>
      <xdr:row>58</xdr:row>
      <xdr:rowOff>31496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73423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人事院勧告に伴う人件費の増などにより稲敷地方広域市町村圏事務組合消防費負担金が増となったものの</a:t>
          </a:r>
          <a:r>
            <a:rPr kumimoji="1" lang="ja-JP" altLang="ja-JP" sz="1100">
              <a:solidFill>
                <a:schemeClr val="dk1"/>
              </a:solidFill>
              <a:effectLst/>
              <a:latin typeface="+mn-lt"/>
              <a:ea typeface="+mn-ea"/>
              <a:cs typeface="+mn-cs"/>
            </a:rPr>
            <a:t>、分母の経常一般財源収入額の</a:t>
          </a:r>
          <a:r>
            <a:rPr lang="ja-JP" altLang="ja-JP" sz="1100" b="0" i="0" baseline="0">
              <a:solidFill>
                <a:schemeClr val="dk1"/>
              </a:solidFill>
              <a:effectLst/>
              <a:latin typeface="+mn-lt"/>
              <a:ea typeface="+mn-ea"/>
              <a:cs typeface="+mn-cs"/>
            </a:rPr>
            <a:t>増要因が上回ったことで、</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ポイント下降したが、依然として類似団体平均を上回る水準が続いている。</a:t>
          </a:r>
          <a:endParaRPr lang="ja-JP" altLang="ja-JP" sz="1400">
            <a:effectLst/>
          </a:endParaRPr>
        </a:p>
        <a:p>
          <a:r>
            <a:rPr kumimoji="1" lang="ja-JP" altLang="ja-JP" sz="1100">
              <a:solidFill>
                <a:schemeClr val="dk1"/>
              </a:solidFill>
              <a:effectLst/>
              <a:latin typeface="+mn-lt"/>
              <a:ea typeface="+mn-ea"/>
              <a:cs typeface="+mn-cs"/>
            </a:rPr>
            <a:t>　今後も補助金等の適正化に努めるととともに、一部事務組合の基金活用等の経営内容精査も行い、負担金の軽減を図り、類似団体平均と同等の水準を目指していく。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分母の経常一般財源収入額が増加したことに加え、分子である既往債の償還も着実に進んでおり、前年度より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ポイントの改善となった。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は地方債を活用した大型建設事業の償還開始による公債費の上昇が見込まれる。公共施設等再編・更新需要による地方債活用も予定されるため、既往債の借換のほか、新規投資事業の総量・年度間調整を行い、新規借入額が起債償還額を超過しないよう、公債費水準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2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公債費以外の経常収支比率は、前年度と比較して</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ポイント上昇し、茨城県平均を</a:t>
          </a:r>
          <a:r>
            <a:rPr kumimoji="1" lang="en-US" altLang="ja-JP" sz="900">
              <a:solidFill>
                <a:schemeClr val="dk1"/>
              </a:solidFill>
              <a:effectLst/>
              <a:latin typeface="+mn-lt"/>
              <a:ea typeface="+mn-ea"/>
              <a:cs typeface="+mn-cs"/>
            </a:rPr>
            <a:t>0.9</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下</a:t>
          </a:r>
          <a:r>
            <a:rPr kumimoji="1" lang="ja-JP" altLang="ja-JP" sz="900" b="0" i="0" baseline="0">
              <a:solidFill>
                <a:schemeClr val="dk1"/>
              </a:solidFill>
              <a:effectLst/>
              <a:latin typeface="+mn-lt"/>
              <a:ea typeface="+mn-ea"/>
              <a:cs typeface="+mn-cs"/>
            </a:rPr>
            <a:t>回っている。</a:t>
          </a:r>
          <a:endParaRPr lang="ja-JP" altLang="ja-JP" sz="900">
            <a:effectLst/>
          </a:endParaRPr>
        </a:p>
        <a:p>
          <a:r>
            <a:rPr kumimoji="1" lang="ja-JP" altLang="ja-JP" sz="900">
              <a:solidFill>
                <a:schemeClr val="dk1"/>
              </a:solidFill>
              <a:effectLst/>
              <a:latin typeface="+mn-lt"/>
              <a:ea typeface="+mn-ea"/>
              <a:cs typeface="+mn-cs"/>
            </a:rPr>
            <a:t>　主な要因としては、分母となる経常一般財源収入額の増要因を、</a:t>
          </a:r>
          <a:r>
            <a:rPr kumimoji="1" lang="ja-JP" altLang="en-US" sz="900">
              <a:solidFill>
                <a:schemeClr val="dk1"/>
              </a:solidFill>
              <a:effectLst/>
              <a:latin typeface="+mn-lt"/>
              <a:ea typeface="+mn-ea"/>
              <a:cs typeface="+mn-cs"/>
            </a:rPr>
            <a:t>人事院勧告による</a:t>
          </a:r>
          <a:r>
            <a:rPr kumimoji="1" lang="ja-JP" altLang="ja-JP" sz="900">
              <a:solidFill>
                <a:schemeClr val="dk1"/>
              </a:solidFill>
              <a:effectLst/>
              <a:latin typeface="+mn-lt"/>
              <a:ea typeface="+mn-ea"/>
              <a:cs typeface="+mn-cs"/>
            </a:rPr>
            <a:t>人件費</a:t>
          </a:r>
          <a:r>
            <a:rPr kumimoji="1" lang="ja-JP" altLang="en-US" sz="900">
              <a:solidFill>
                <a:schemeClr val="dk1"/>
              </a:solidFill>
              <a:effectLst/>
              <a:latin typeface="+mn-lt"/>
              <a:ea typeface="+mn-ea"/>
              <a:cs typeface="+mn-cs"/>
            </a:rPr>
            <a:t>の増</a:t>
          </a:r>
          <a:r>
            <a:rPr kumimoji="1" lang="ja-JP" altLang="ja-JP" sz="900">
              <a:solidFill>
                <a:schemeClr val="dk1"/>
              </a:solidFill>
              <a:effectLst/>
              <a:latin typeface="+mn-lt"/>
              <a:ea typeface="+mn-ea"/>
              <a:cs typeface="+mn-cs"/>
            </a:rPr>
            <a:t>や</a:t>
          </a:r>
          <a:r>
            <a:rPr lang="ja-JP" altLang="ja-JP" sz="900">
              <a:solidFill>
                <a:schemeClr val="dk1"/>
              </a:solidFill>
              <a:effectLst/>
              <a:latin typeface="+mn-lt"/>
              <a:ea typeface="+mn-ea"/>
              <a:cs typeface="+mn-cs"/>
            </a:rPr>
            <a:t>障がい者給付や制度改正による児童手当支給事業</a:t>
          </a:r>
          <a:r>
            <a:rPr lang="ja-JP" altLang="en-US" sz="900">
              <a:solidFill>
                <a:schemeClr val="dk1"/>
              </a:solidFill>
              <a:effectLst/>
              <a:latin typeface="+mn-lt"/>
              <a:ea typeface="+mn-ea"/>
              <a:cs typeface="+mn-cs"/>
            </a:rPr>
            <a:t>による</a:t>
          </a:r>
          <a:r>
            <a:rPr kumimoji="1" lang="ja-JP" altLang="en-US" sz="900">
              <a:solidFill>
                <a:schemeClr val="dk1"/>
              </a:solidFill>
              <a:effectLst/>
              <a:latin typeface="+mn-lt"/>
              <a:ea typeface="+mn-ea"/>
              <a:cs typeface="+mn-cs"/>
            </a:rPr>
            <a:t>扶助費の増など、</a:t>
          </a:r>
          <a:r>
            <a:rPr kumimoji="1" lang="ja-JP" altLang="ja-JP" sz="900">
              <a:solidFill>
                <a:schemeClr val="dk1"/>
              </a:solidFill>
              <a:effectLst/>
              <a:latin typeface="+mn-lt"/>
              <a:ea typeface="+mn-ea"/>
              <a:cs typeface="+mn-cs"/>
            </a:rPr>
            <a:t>義務的経費の増要因が上回ったことが挙げられる。</a:t>
          </a:r>
          <a:endParaRPr lang="ja-JP" altLang="ja-JP" sz="900">
            <a:effectLst/>
          </a:endParaRPr>
        </a:p>
        <a:p>
          <a:r>
            <a:rPr kumimoji="1" lang="ja-JP" altLang="ja-JP" sz="900">
              <a:solidFill>
                <a:schemeClr val="dk1"/>
              </a:solidFill>
              <a:effectLst/>
              <a:latin typeface="+mn-lt"/>
              <a:ea typeface="+mn-ea"/>
              <a:cs typeface="+mn-cs"/>
            </a:rPr>
            <a:t>　今後も、高齢化社会の進展により扶助費や特別会計への繰出金の増が見込まれるため、市税の徴収率向上に向けた取組みなど財源確保に努め、経常経費の見直しと削減を徹底する。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88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74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75</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227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75</xdr:row>
      <xdr:rowOff>37846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22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82233</xdr:rowOff>
    </xdr:from>
    <xdr:to>
      <xdr:col>29</xdr:col>
      <xdr:colOff>127000</xdr:colOff>
      <xdr:row>19</xdr:row>
      <xdr:rowOff>129222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7408"/>
          <a:ext cx="647700" cy="4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129222</xdr:rowOff>
    </xdr:from>
    <xdr:to>
      <xdr:col>26</xdr:col>
      <xdr:colOff>50800</xdr:colOff>
      <xdr:row>19</xdr:row>
      <xdr:rowOff>158128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4397"/>
          <a:ext cx="698500" cy="2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156921</xdr:rowOff>
    </xdr:from>
    <xdr:to>
      <xdr:col>22</xdr:col>
      <xdr:colOff>114300</xdr:colOff>
      <xdr:row>19</xdr:row>
      <xdr:rowOff>158128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2096"/>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156921</xdr:rowOff>
    </xdr:from>
    <xdr:to>
      <xdr:col>18</xdr:col>
      <xdr:colOff>177800</xdr:colOff>
      <xdr:row>19</xdr:row>
      <xdr:rowOff>158471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096"/>
          <a:ext cx="698500" cy="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31433</xdr:rowOff>
    </xdr:from>
    <xdr:to>
      <xdr:col>29</xdr:col>
      <xdr:colOff>177800</xdr:colOff>
      <xdr:row>19</xdr:row>
      <xdr:rowOff>133033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3510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78422</xdr:rowOff>
    </xdr:from>
    <xdr:to>
      <xdr:col>26</xdr:col>
      <xdr:colOff>101600</xdr:colOff>
      <xdr:row>20</xdr:row>
      <xdr:rowOff>8572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164799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107328</xdr:rowOff>
    </xdr:from>
    <xdr:to>
      <xdr:col>22</xdr:col>
      <xdr:colOff>165100</xdr:colOff>
      <xdr:row>20</xdr:row>
      <xdr:rowOff>37478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22255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106121</xdr:rowOff>
    </xdr:from>
    <xdr:to>
      <xdr:col>19</xdr:col>
      <xdr:colOff>38100</xdr:colOff>
      <xdr:row>20</xdr:row>
      <xdr:rowOff>36271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21048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107671</xdr:rowOff>
    </xdr:from>
    <xdr:to>
      <xdr:col>15</xdr:col>
      <xdr:colOff>101600</xdr:colOff>
      <xdr:row>20</xdr:row>
      <xdr:rowOff>37821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22598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27036</xdr:rowOff>
    </xdr:from>
    <xdr:to>
      <xdr:col>29</xdr:col>
      <xdr:colOff>127000</xdr:colOff>
      <xdr:row>36</xdr:row>
      <xdr:rowOff>70209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0286"/>
          <a:ext cx="647700" cy="4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70209</xdr:rowOff>
    </xdr:from>
    <xdr:to>
      <xdr:col>26</xdr:col>
      <xdr:colOff>50800</xdr:colOff>
      <xdr:row>36</xdr:row>
      <xdr:rowOff>72952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23459"/>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54893</xdr:rowOff>
    </xdr:from>
    <xdr:to>
      <xdr:col>22</xdr:col>
      <xdr:colOff>114300</xdr:colOff>
      <xdr:row>36</xdr:row>
      <xdr:rowOff>72952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08143"/>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32620</xdr:rowOff>
    </xdr:from>
    <xdr:to>
      <xdr:col>18</xdr:col>
      <xdr:colOff>177800</xdr:colOff>
      <xdr:row>36</xdr:row>
      <xdr:rowOff>54893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5870"/>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319136</xdr:rowOff>
    </xdr:from>
    <xdr:to>
      <xdr:col>29</xdr:col>
      <xdr:colOff>177800</xdr:colOff>
      <xdr:row>36</xdr:row>
      <xdr:rowOff>77836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291213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19409</xdr:rowOff>
    </xdr:from>
    <xdr:to>
      <xdr:col>26</xdr:col>
      <xdr:colOff>101600</xdr:colOff>
      <xdr:row>36</xdr:row>
      <xdr:rowOff>121009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105786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22152</xdr:rowOff>
    </xdr:from>
    <xdr:to>
      <xdr:col>22</xdr:col>
      <xdr:colOff>165100</xdr:colOff>
      <xdr:row>36</xdr:row>
      <xdr:rowOff>123752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108529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4093</xdr:rowOff>
    </xdr:from>
    <xdr:to>
      <xdr:col>19</xdr:col>
      <xdr:colOff>38100</xdr:colOff>
      <xdr:row>36</xdr:row>
      <xdr:rowOff>105693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324720</xdr:rowOff>
    </xdr:from>
    <xdr:to>
      <xdr:col>15</xdr:col>
      <xdr:colOff>101600</xdr:colOff>
      <xdr:row>36</xdr:row>
      <xdr:rowOff>83420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68197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117477</xdr:rowOff>
    </xdr:from>
    <xdr:to>
      <xdr:col>24</xdr:col>
      <xdr:colOff>63500</xdr:colOff>
      <xdr:row>38</xdr:row>
      <xdr:rowOff>564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1127"/>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564</xdr:rowOff>
    </xdr:from>
    <xdr:to>
      <xdr:col>19</xdr:col>
      <xdr:colOff>177800</xdr:colOff>
      <xdr:row>38</xdr:row>
      <xdr:rowOff>28763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664"/>
          <a:ext cx="889000" cy="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28127</xdr:rowOff>
    </xdr:from>
    <xdr:to>
      <xdr:col>15</xdr:col>
      <xdr:colOff>50800</xdr:colOff>
      <xdr:row>38</xdr:row>
      <xdr:rowOff>28763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3227"/>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27751</xdr:rowOff>
    </xdr:from>
    <xdr:to>
      <xdr:col>10</xdr:col>
      <xdr:colOff>114300</xdr:colOff>
      <xdr:row>38</xdr:row>
      <xdr:rowOff>28127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285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66677</xdr:rowOff>
    </xdr:from>
    <xdr:to>
      <xdr:col>24</xdr:col>
      <xdr:colOff>114300</xdr:colOff>
      <xdr:row>37</xdr:row>
      <xdr:rowOff>168277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45104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121214</xdr:rowOff>
    </xdr:from>
    <xdr:to>
      <xdr:col>20</xdr:col>
      <xdr:colOff>38100</xdr:colOff>
      <xdr:row>38</xdr:row>
      <xdr:rowOff>51364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42491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149414</xdr:rowOff>
    </xdr:from>
    <xdr:to>
      <xdr:col>15</xdr:col>
      <xdr:colOff>101600</xdr:colOff>
      <xdr:row>38</xdr:row>
      <xdr:rowOff>79564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70690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148777</xdr:rowOff>
    </xdr:from>
    <xdr:to>
      <xdr:col>10</xdr:col>
      <xdr:colOff>165100</xdr:colOff>
      <xdr:row>38</xdr:row>
      <xdr:rowOff>78927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70054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148401</xdr:rowOff>
    </xdr:from>
    <xdr:to>
      <xdr:col>6</xdr:col>
      <xdr:colOff>38100</xdr:colOff>
      <xdr:row>38</xdr:row>
      <xdr:rowOff>78552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2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69678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76355</xdr:rowOff>
    </xdr:from>
    <xdr:to>
      <xdr:col>24</xdr:col>
      <xdr:colOff>63500</xdr:colOff>
      <xdr:row>58</xdr:row>
      <xdr:rowOff>87350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0455"/>
          <a:ext cx="8382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83905</xdr:rowOff>
    </xdr:from>
    <xdr:to>
      <xdr:col>19</xdr:col>
      <xdr:colOff>177800</xdr:colOff>
      <xdr:row>58</xdr:row>
      <xdr:rowOff>87350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8005"/>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83905</xdr:rowOff>
    </xdr:from>
    <xdr:to>
      <xdr:col>15</xdr:col>
      <xdr:colOff>50800</xdr:colOff>
      <xdr:row>58</xdr:row>
      <xdr:rowOff>87275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8005"/>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87275</xdr:rowOff>
    </xdr:from>
    <xdr:to>
      <xdr:col>10</xdr:col>
      <xdr:colOff>114300</xdr:colOff>
      <xdr:row>58</xdr:row>
      <xdr:rowOff>89496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1375"/>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25555</xdr:rowOff>
    </xdr:from>
    <xdr:to>
      <xdr:col>24</xdr:col>
      <xdr:colOff>114300</xdr:colOff>
      <xdr:row>58</xdr:row>
      <xdr:rowOff>127155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36550</xdr:rowOff>
    </xdr:from>
    <xdr:to>
      <xdr:col>20</xdr:col>
      <xdr:colOff>38100</xdr:colOff>
      <xdr:row>58</xdr:row>
      <xdr:rowOff>138150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129277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33105</xdr:rowOff>
    </xdr:from>
    <xdr:to>
      <xdr:col>15</xdr:col>
      <xdr:colOff>101600</xdr:colOff>
      <xdr:row>58</xdr:row>
      <xdr:rowOff>134705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125832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36475</xdr:rowOff>
    </xdr:from>
    <xdr:to>
      <xdr:col>10</xdr:col>
      <xdr:colOff>165100</xdr:colOff>
      <xdr:row>58</xdr:row>
      <xdr:rowOff>138075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129202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38696</xdr:rowOff>
    </xdr:from>
    <xdr:to>
      <xdr:col>6</xdr:col>
      <xdr:colOff>38100</xdr:colOff>
      <xdr:row>58</xdr:row>
      <xdr:rowOff>140296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131423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92151</xdr:rowOff>
    </xdr:from>
    <xdr:to>
      <xdr:col>24</xdr:col>
      <xdr:colOff>63500</xdr:colOff>
      <xdr:row>78</xdr:row>
      <xdr:rowOff>103657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65251"/>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103657</xdr:rowOff>
    </xdr:from>
    <xdr:to>
      <xdr:col>19</xdr:col>
      <xdr:colOff>177800</xdr:colOff>
      <xdr:row>78</xdr:row>
      <xdr:rowOff>103772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675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117602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687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117602</xdr:rowOff>
    </xdr:from>
    <xdr:to>
      <xdr:col>10</xdr:col>
      <xdr:colOff>114300</xdr:colOff>
      <xdr:row>78</xdr:row>
      <xdr:rowOff>119811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0702"/>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41351</xdr:rowOff>
    </xdr:from>
    <xdr:to>
      <xdr:col>24</xdr:col>
      <xdr:colOff>114300</xdr:colOff>
      <xdr:row>78</xdr:row>
      <xdr:rowOff>142951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52857</xdr:rowOff>
    </xdr:from>
    <xdr:to>
      <xdr:col>20</xdr:col>
      <xdr:colOff>38100</xdr:colOff>
      <xdr:row>78</xdr:row>
      <xdr:rowOff>154457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145584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66802</xdr:rowOff>
    </xdr:from>
    <xdr:to>
      <xdr:col>10</xdr:col>
      <xdr:colOff>165100</xdr:colOff>
      <xdr:row>78</xdr:row>
      <xdr:rowOff>168402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159529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69011</xdr:rowOff>
    </xdr:from>
    <xdr:to>
      <xdr:col>6</xdr:col>
      <xdr:colOff>38100</xdr:colOff>
      <xdr:row>78</xdr:row>
      <xdr:rowOff>170611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161738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32432</xdr:rowOff>
    </xdr:from>
    <xdr:to>
      <xdr:col>24</xdr:col>
      <xdr:colOff>63500</xdr:colOff>
      <xdr:row>98</xdr:row>
      <xdr:rowOff>70924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34532"/>
          <a:ext cx="838200" cy="3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70924</xdr:rowOff>
    </xdr:from>
    <xdr:to>
      <xdr:col>19</xdr:col>
      <xdr:colOff>177800</xdr:colOff>
      <xdr:row>98</xdr:row>
      <xdr:rowOff>165390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73024"/>
          <a:ext cx="889000" cy="9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36002</xdr:rowOff>
    </xdr:from>
    <xdr:to>
      <xdr:col>15</xdr:col>
      <xdr:colOff>50800</xdr:colOff>
      <xdr:row>98</xdr:row>
      <xdr:rowOff>165390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38102"/>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36002</xdr:rowOff>
    </xdr:from>
    <xdr:to>
      <xdr:col>10</xdr:col>
      <xdr:colOff>114300</xdr:colOff>
      <xdr:row>99</xdr:row>
      <xdr:rowOff>114511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38102"/>
          <a:ext cx="889000" cy="24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153082</xdr:rowOff>
    </xdr:from>
    <xdr:to>
      <xdr:col>24</xdr:col>
      <xdr:colOff>114300</xdr:colOff>
      <xdr:row>98</xdr:row>
      <xdr:rowOff>83232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131509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6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20124</xdr:rowOff>
    </xdr:from>
    <xdr:to>
      <xdr:col>20</xdr:col>
      <xdr:colOff>38100</xdr:colOff>
      <xdr:row>98</xdr:row>
      <xdr:rowOff>121724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112851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1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114590</xdr:rowOff>
    </xdr:from>
    <xdr:to>
      <xdr:col>15</xdr:col>
      <xdr:colOff>101600</xdr:colOff>
      <xdr:row>99</xdr:row>
      <xdr:rowOff>44740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35867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0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156652</xdr:rowOff>
    </xdr:from>
    <xdr:to>
      <xdr:col>10</xdr:col>
      <xdr:colOff>165100</xdr:colOff>
      <xdr:row>98</xdr:row>
      <xdr:rowOff>86802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77929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8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63711</xdr:rowOff>
    </xdr:from>
    <xdr:to>
      <xdr:col>6</xdr:col>
      <xdr:colOff>38100</xdr:colOff>
      <xdr:row>99</xdr:row>
      <xdr:rowOff>165311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156438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129848</xdr:rowOff>
    </xdr:from>
    <xdr:to>
      <xdr:col>55</xdr:col>
      <xdr:colOff>0</xdr:colOff>
      <xdr:row>37</xdr:row>
      <xdr:rowOff>9337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02048"/>
          <a:ext cx="8382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85232</xdr:rowOff>
    </xdr:from>
    <xdr:to>
      <xdr:col>50</xdr:col>
      <xdr:colOff>114300</xdr:colOff>
      <xdr:row>36</xdr:row>
      <xdr:rowOff>129848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57432"/>
          <a:ext cx="8890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85232</xdr:rowOff>
    </xdr:from>
    <xdr:to>
      <xdr:col>45</xdr:col>
      <xdr:colOff>177800</xdr:colOff>
      <xdr:row>37</xdr:row>
      <xdr:rowOff>19540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7432"/>
          <a:ext cx="889000" cy="10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29804</xdr:rowOff>
    </xdr:from>
    <xdr:to>
      <xdr:col>41</xdr:col>
      <xdr:colOff>50800</xdr:colOff>
      <xdr:row>37</xdr:row>
      <xdr:rowOff>19540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16204"/>
          <a:ext cx="889000" cy="8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129987</xdr:rowOff>
    </xdr:from>
    <xdr:to>
      <xdr:col>55</xdr:col>
      <xdr:colOff>50800</xdr:colOff>
      <xdr:row>37</xdr:row>
      <xdr:rowOff>60137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79048</xdr:rowOff>
    </xdr:from>
    <xdr:to>
      <xdr:col>50</xdr:col>
      <xdr:colOff>165100</xdr:colOff>
      <xdr:row>37</xdr:row>
      <xdr:rowOff>9198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25725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2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34432</xdr:rowOff>
    </xdr:from>
    <xdr:to>
      <xdr:col>46</xdr:col>
      <xdr:colOff>38100</xdr:colOff>
      <xdr:row>36</xdr:row>
      <xdr:rowOff>136032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152559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140190</xdr:rowOff>
    </xdr:from>
    <xdr:to>
      <xdr:col>41</xdr:col>
      <xdr:colOff>101600</xdr:colOff>
      <xdr:row>37</xdr:row>
      <xdr:rowOff>70340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61467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150454</xdr:rowOff>
    </xdr:from>
    <xdr:to>
      <xdr:col>36</xdr:col>
      <xdr:colOff>165100</xdr:colOff>
      <xdr:row>32</xdr:row>
      <xdr:rowOff>80604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97131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157291</xdr:rowOff>
    </xdr:from>
    <xdr:to>
      <xdr:col>55</xdr:col>
      <xdr:colOff>0</xdr:colOff>
      <xdr:row>56</xdr:row>
      <xdr:rowOff>108382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15591"/>
          <a:ext cx="838200" cy="29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108382</xdr:rowOff>
    </xdr:from>
    <xdr:to>
      <xdr:col>50</xdr:col>
      <xdr:colOff>114300</xdr:colOff>
      <xdr:row>57</xdr:row>
      <xdr:rowOff>81973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09582"/>
          <a:ext cx="889000" cy="1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77292</xdr:rowOff>
    </xdr:from>
    <xdr:to>
      <xdr:col>45</xdr:col>
      <xdr:colOff>177800</xdr:colOff>
      <xdr:row>57</xdr:row>
      <xdr:rowOff>81973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49942"/>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77292</xdr:rowOff>
    </xdr:from>
    <xdr:to>
      <xdr:col>41</xdr:col>
      <xdr:colOff>50800</xdr:colOff>
      <xdr:row>57</xdr:row>
      <xdr:rowOff>147701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4994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106491</xdr:rowOff>
    </xdr:from>
    <xdr:to>
      <xdr:col>55</xdr:col>
      <xdr:colOff>50800</xdr:colOff>
      <xdr:row>55</xdr:row>
      <xdr:rowOff>36641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129368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57582</xdr:rowOff>
    </xdr:from>
    <xdr:to>
      <xdr:col>50</xdr:col>
      <xdr:colOff>165100</xdr:colOff>
      <xdr:row>56</xdr:row>
      <xdr:rowOff>159182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3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31173</xdr:rowOff>
    </xdr:from>
    <xdr:to>
      <xdr:col>46</xdr:col>
      <xdr:colOff>38100</xdr:colOff>
      <xdr:row>57</xdr:row>
      <xdr:rowOff>132773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123900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9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26492</xdr:rowOff>
    </xdr:from>
    <xdr:to>
      <xdr:col>41</xdr:col>
      <xdr:colOff>101600</xdr:colOff>
      <xdr:row>57</xdr:row>
      <xdr:rowOff>128092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96901</xdr:rowOff>
    </xdr:from>
    <xdr:to>
      <xdr:col>36</xdr:col>
      <xdr:colOff>165100</xdr:colOff>
      <xdr:row>58</xdr:row>
      <xdr:rowOff>27051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18178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137985</xdr:rowOff>
    </xdr:from>
    <xdr:to>
      <xdr:col>55</xdr:col>
      <xdr:colOff>0</xdr:colOff>
      <xdr:row>78</xdr:row>
      <xdr:rowOff>37821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68185"/>
          <a:ext cx="838200" cy="2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37821</xdr:rowOff>
    </xdr:from>
    <xdr:to>
      <xdr:col>50</xdr:col>
      <xdr:colOff>114300</xdr:colOff>
      <xdr:row>78</xdr:row>
      <xdr:rowOff>68320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10921"/>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142291</xdr:rowOff>
    </xdr:from>
    <xdr:to>
      <xdr:col>45</xdr:col>
      <xdr:colOff>177800</xdr:colOff>
      <xdr:row>78</xdr:row>
      <xdr:rowOff>68320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43941"/>
          <a:ext cx="889000" cy="9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142291</xdr:rowOff>
    </xdr:from>
    <xdr:to>
      <xdr:col>41</xdr:col>
      <xdr:colOff>50800</xdr:colOff>
      <xdr:row>78</xdr:row>
      <xdr:rowOff>135110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43941"/>
          <a:ext cx="889000" cy="1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87185</xdr:rowOff>
    </xdr:from>
    <xdr:to>
      <xdr:col>55</xdr:col>
      <xdr:colOff>50800</xdr:colOff>
      <xdr:row>77</xdr:row>
      <xdr:rowOff>17335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110062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6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158471</xdr:rowOff>
    </xdr:from>
    <xdr:to>
      <xdr:col>50</xdr:col>
      <xdr:colOff>165100</xdr:colOff>
      <xdr:row>78</xdr:row>
      <xdr:rowOff>88621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79748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17520</xdr:rowOff>
    </xdr:from>
    <xdr:to>
      <xdr:col>46</xdr:col>
      <xdr:colOff>38100</xdr:colOff>
      <xdr:row>78</xdr:row>
      <xdr:rowOff>119120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110247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91491</xdr:rowOff>
    </xdr:from>
    <xdr:to>
      <xdr:col>41</xdr:col>
      <xdr:colOff>101600</xdr:colOff>
      <xdr:row>78</xdr:row>
      <xdr:rowOff>21641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38168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84310</xdr:rowOff>
    </xdr:from>
    <xdr:to>
      <xdr:col>36</xdr:col>
      <xdr:colOff>165100</xdr:colOff>
      <xdr:row>79</xdr:row>
      <xdr:rowOff>14460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5587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91960</xdr:rowOff>
    </xdr:from>
    <xdr:to>
      <xdr:col>55</xdr:col>
      <xdr:colOff>0</xdr:colOff>
      <xdr:row>96</xdr:row>
      <xdr:rowOff>133262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51160"/>
          <a:ext cx="8382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133262</xdr:rowOff>
    </xdr:from>
    <xdr:to>
      <xdr:col>50</xdr:col>
      <xdr:colOff>114300</xdr:colOff>
      <xdr:row>97</xdr:row>
      <xdr:rowOff>137846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92462"/>
          <a:ext cx="889000" cy="1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137846</xdr:rowOff>
    </xdr:from>
    <xdr:to>
      <xdr:col>45</xdr:col>
      <xdr:colOff>177800</xdr:colOff>
      <xdr:row>98</xdr:row>
      <xdr:rowOff>69417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68496"/>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153085</xdr:rowOff>
    </xdr:from>
    <xdr:to>
      <xdr:col>41</xdr:col>
      <xdr:colOff>50800</xdr:colOff>
      <xdr:row>98</xdr:row>
      <xdr:rowOff>69417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83735"/>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41160</xdr:rowOff>
    </xdr:from>
    <xdr:to>
      <xdr:col>55</xdr:col>
      <xdr:colOff>50800</xdr:colOff>
      <xdr:row>96</xdr:row>
      <xdr:rowOff>142760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64037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82462</xdr:rowOff>
    </xdr:from>
    <xdr:to>
      <xdr:col>50</xdr:col>
      <xdr:colOff>165100</xdr:colOff>
      <xdr:row>97</xdr:row>
      <xdr:rowOff>12612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29139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87046</xdr:rowOff>
    </xdr:from>
    <xdr:to>
      <xdr:col>46</xdr:col>
      <xdr:colOff>38100</xdr:colOff>
      <xdr:row>98</xdr:row>
      <xdr:rowOff>17196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18617</xdr:rowOff>
    </xdr:from>
    <xdr:to>
      <xdr:col>41</xdr:col>
      <xdr:colOff>101600</xdr:colOff>
      <xdr:row>98</xdr:row>
      <xdr:rowOff>120217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102285</xdr:rowOff>
    </xdr:from>
    <xdr:to>
      <xdr:col>36</xdr:col>
      <xdr:colOff>165100</xdr:colOff>
      <xdr:row>98</xdr:row>
      <xdr:rowOff>32435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23562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97964</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51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97964</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45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47164</xdr:rowOff>
    </xdr:from>
    <xdr:to>
      <xdr:col>81</xdr:col>
      <xdr:colOff>101600</xdr:colOff>
      <xdr:row>39</xdr:row>
      <xdr:rowOff>148764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139891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162891</xdr:rowOff>
    </xdr:from>
    <xdr:to>
      <xdr:col>85</xdr:col>
      <xdr:colOff>127000</xdr:colOff>
      <xdr:row>76</xdr:row>
      <xdr:rowOff>165760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93091"/>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162280</xdr:rowOff>
    </xdr:from>
    <xdr:to>
      <xdr:col>81</xdr:col>
      <xdr:colOff>50800</xdr:colOff>
      <xdr:row>76</xdr:row>
      <xdr:rowOff>165760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92480"/>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146659</xdr:rowOff>
    </xdr:from>
    <xdr:to>
      <xdr:col>76</xdr:col>
      <xdr:colOff>114300</xdr:colOff>
      <xdr:row>76</xdr:row>
      <xdr:rowOff>162280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7685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133783</xdr:rowOff>
    </xdr:from>
    <xdr:to>
      <xdr:col>71</xdr:col>
      <xdr:colOff>177800</xdr:colOff>
      <xdr:row>76</xdr:row>
      <xdr:rowOff>146659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63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112091</xdr:rowOff>
    </xdr:from>
    <xdr:to>
      <xdr:col>85</xdr:col>
      <xdr:colOff>177800</xdr:colOff>
      <xdr:row>77</xdr:row>
      <xdr:rowOff>42241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90518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114960</xdr:rowOff>
    </xdr:from>
    <xdr:to>
      <xdr:col>81</xdr:col>
      <xdr:colOff>101600</xdr:colOff>
      <xdr:row>77</xdr:row>
      <xdr:rowOff>45110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36237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111480</xdr:rowOff>
    </xdr:from>
    <xdr:to>
      <xdr:col>76</xdr:col>
      <xdr:colOff>165100</xdr:colOff>
      <xdr:row>77</xdr:row>
      <xdr:rowOff>41630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95859</xdr:rowOff>
    </xdr:from>
    <xdr:to>
      <xdr:col>72</xdr:col>
      <xdr:colOff>38100</xdr:colOff>
      <xdr:row>77</xdr:row>
      <xdr:rowOff>26009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17136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82983</xdr:rowOff>
    </xdr:from>
    <xdr:to>
      <xdr:col>67</xdr:col>
      <xdr:colOff>101600</xdr:colOff>
      <xdr:row>77</xdr:row>
      <xdr:rowOff>13133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24047</xdr:rowOff>
    </xdr:from>
    <xdr:to>
      <xdr:col>85</xdr:col>
      <xdr:colOff>127000</xdr:colOff>
      <xdr:row>98</xdr:row>
      <xdr:rowOff>109643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6147"/>
          <a:ext cx="838200" cy="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3454</xdr:rowOff>
    </xdr:from>
    <xdr:to>
      <xdr:col>81</xdr:col>
      <xdr:colOff>50800</xdr:colOff>
      <xdr:row>98</xdr:row>
      <xdr:rowOff>109643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5554"/>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3454</xdr:rowOff>
    </xdr:from>
    <xdr:to>
      <xdr:col>76</xdr:col>
      <xdr:colOff>114300</xdr:colOff>
      <xdr:row>98</xdr:row>
      <xdr:rowOff>78736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5554"/>
          <a:ext cx="889000" cy="7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78736</xdr:rowOff>
    </xdr:from>
    <xdr:to>
      <xdr:col>71</xdr:col>
      <xdr:colOff>177800</xdr:colOff>
      <xdr:row>98</xdr:row>
      <xdr:rowOff>94766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0836"/>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144697</xdr:rowOff>
    </xdr:from>
    <xdr:to>
      <xdr:col>85</xdr:col>
      <xdr:colOff>177800</xdr:colOff>
      <xdr:row>98</xdr:row>
      <xdr:rowOff>74847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59624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58843</xdr:rowOff>
    </xdr:from>
    <xdr:to>
      <xdr:col>81</xdr:col>
      <xdr:colOff>101600</xdr:colOff>
      <xdr:row>98</xdr:row>
      <xdr:rowOff>160443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151570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124104</xdr:rowOff>
    </xdr:from>
    <xdr:to>
      <xdr:col>76</xdr:col>
      <xdr:colOff>165100</xdr:colOff>
      <xdr:row>98</xdr:row>
      <xdr:rowOff>54254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45381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27936</xdr:rowOff>
    </xdr:from>
    <xdr:to>
      <xdr:col>72</xdr:col>
      <xdr:colOff>38100</xdr:colOff>
      <xdr:row>98</xdr:row>
      <xdr:rowOff>129536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120663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43966</xdr:rowOff>
    </xdr:from>
    <xdr:to>
      <xdr:col>67</xdr:col>
      <xdr:colOff>101600</xdr:colOff>
      <xdr:row>98</xdr:row>
      <xdr:rowOff>145566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136693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42418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42418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163068</xdr:rowOff>
    </xdr:from>
    <xdr:to>
      <xdr:col>102</xdr:col>
      <xdr:colOff>165100</xdr:colOff>
      <xdr:row>39</xdr:row>
      <xdr:rowOff>93218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84345</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134305</xdr:rowOff>
    </xdr:from>
    <xdr:to>
      <xdr:col>116</xdr:col>
      <xdr:colOff>63500</xdr:colOff>
      <xdr:row>58</xdr:row>
      <xdr:rowOff>134374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8405"/>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134305</xdr:rowOff>
    </xdr:from>
    <xdr:to>
      <xdr:col>111</xdr:col>
      <xdr:colOff>177800</xdr:colOff>
      <xdr:row>58</xdr:row>
      <xdr:rowOff>134374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8405"/>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133917</xdr:rowOff>
    </xdr:from>
    <xdr:to>
      <xdr:col>107</xdr:col>
      <xdr:colOff>50800</xdr:colOff>
      <xdr:row>58</xdr:row>
      <xdr:rowOff>134305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8017"/>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133436</xdr:rowOff>
    </xdr:from>
    <xdr:to>
      <xdr:col>102</xdr:col>
      <xdr:colOff>114300</xdr:colOff>
      <xdr:row>58</xdr:row>
      <xdr:rowOff>133917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7536"/>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83505</xdr:rowOff>
    </xdr:from>
    <xdr:to>
      <xdr:col>116</xdr:col>
      <xdr:colOff>114300</xdr:colOff>
      <xdr:row>59</xdr:row>
      <xdr:rowOff>13655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83574</xdr:rowOff>
    </xdr:from>
    <xdr:to>
      <xdr:col>112</xdr:col>
      <xdr:colOff>38100</xdr:colOff>
      <xdr:row>59</xdr:row>
      <xdr:rowOff>13724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4851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83505</xdr:rowOff>
    </xdr:from>
    <xdr:to>
      <xdr:col>107</xdr:col>
      <xdr:colOff>101600</xdr:colOff>
      <xdr:row>59</xdr:row>
      <xdr:rowOff>13655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4782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83117</xdr:rowOff>
    </xdr:from>
    <xdr:to>
      <xdr:col>102</xdr:col>
      <xdr:colOff>165100</xdr:colOff>
      <xdr:row>59</xdr:row>
      <xdr:rowOff>13267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4394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82636</xdr:rowOff>
    </xdr:from>
    <xdr:to>
      <xdr:col>98</xdr:col>
      <xdr:colOff>38100</xdr:colOff>
      <xdr:row>59</xdr:row>
      <xdr:rowOff>12786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3913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27152</xdr:rowOff>
    </xdr:from>
    <xdr:to>
      <xdr:col>116</xdr:col>
      <xdr:colOff>63500</xdr:colOff>
      <xdr:row>76</xdr:row>
      <xdr:rowOff>122098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57352"/>
          <a:ext cx="838200" cy="9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122098</xdr:rowOff>
    </xdr:from>
    <xdr:to>
      <xdr:col>111</xdr:col>
      <xdr:colOff>177800</xdr:colOff>
      <xdr:row>77</xdr:row>
      <xdr:rowOff>13055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52298"/>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13055</xdr:rowOff>
    </xdr:from>
    <xdr:to>
      <xdr:col>107</xdr:col>
      <xdr:colOff>50800</xdr:colOff>
      <xdr:row>77</xdr:row>
      <xdr:rowOff>47346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1470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47346</xdr:rowOff>
    </xdr:from>
    <xdr:to>
      <xdr:col>102</xdr:col>
      <xdr:colOff>114300</xdr:colOff>
      <xdr:row>77</xdr:row>
      <xdr:rowOff>52642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48996"/>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147802</xdr:rowOff>
    </xdr:from>
    <xdr:to>
      <xdr:col>116</xdr:col>
      <xdr:colOff>114300</xdr:colOff>
      <xdr:row>76</xdr:row>
      <xdr:rowOff>77952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126229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71298</xdr:rowOff>
    </xdr:from>
    <xdr:to>
      <xdr:col>112</xdr:col>
      <xdr:colOff>38100</xdr:colOff>
      <xdr:row>77</xdr:row>
      <xdr:rowOff>1448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133705</xdr:rowOff>
    </xdr:from>
    <xdr:to>
      <xdr:col>107</xdr:col>
      <xdr:colOff>101600</xdr:colOff>
      <xdr:row>77</xdr:row>
      <xdr:rowOff>63855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54982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167996</xdr:rowOff>
    </xdr:from>
    <xdr:to>
      <xdr:col>102</xdr:col>
      <xdr:colOff>165100</xdr:colOff>
      <xdr:row>77</xdr:row>
      <xdr:rowOff>98146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89273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1842</xdr:rowOff>
    </xdr:from>
    <xdr:to>
      <xdr:col>98</xdr:col>
      <xdr:colOff>38100</xdr:colOff>
      <xdr:row>77</xdr:row>
      <xdr:rowOff>103442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94569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9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年度の歳出決算総額は、市民一人当たり</a:t>
          </a:r>
          <a:r>
            <a:rPr lang="en-US" altLang="ja-JP" sz="1100">
              <a:solidFill>
                <a:schemeClr val="dk1"/>
              </a:solidFill>
              <a:effectLst/>
              <a:latin typeface="+mn-lt"/>
              <a:ea typeface="+mn-ea"/>
              <a:cs typeface="+mn-cs"/>
            </a:rPr>
            <a:t>435,364</a:t>
          </a:r>
          <a:r>
            <a:rPr lang="ja-JP" altLang="ja-JP" sz="1100">
              <a:solidFill>
                <a:schemeClr val="dk1"/>
              </a:solidFill>
              <a:effectLst/>
              <a:latin typeface="+mn-lt"/>
              <a:ea typeface="+mn-ea"/>
              <a:cs typeface="+mn-cs"/>
            </a:rPr>
            <a:t>円であり、前年度と比較して</a:t>
          </a:r>
          <a:r>
            <a:rPr lang="en-US" altLang="ja-JP" sz="1100">
              <a:solidFill>
                <a:schemeClr val="dk1"/>
              </a:solidFill>
              <a:effectLst/>
              <a:latin typeface="+mn-lt"/>
              <a:ea typeface="+mn-ea"/>
              <a:cs typeface="+mn-cs"/>
            </a:rPr>
            <a:t>42,865</a:t>
          </a:r>
          <a:r>
            <a:rPr lang="ja-JP" altLang="ja-JP" sz="1100">
              <a:solidFill>
                <a:schemeClr val="dk1"/>
              </a:solidFill>
              <a:effectLst/>
              <a:latin typeface="+mn-lt"/>
              <a:ea typeface="+mn-ea"/>
              <a:cs typeface="+mn-cs"/>
            </a:rPr>
            <a:t>円増加しているが、普通建設事業費を除き類似団体平均より各歳出とも下回っており、効率的に執行していると言える。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主な構成項目である扶助費は、</a:t>
          </a:r>
          <a:r>
            <a:rPr lang="ja-JP" altLang="en-US" sz="1100" b="0" i="0" u="none" strike="noStrike" baseline="0">
              <a:solidFill>
                <a:schemeClr val="dk1"/>
              </a:solidFill>
              <a:latin typeface="+mn-lt"/>
              <a:ea typeface="+mn-ea"/>
              <a:cs typeface="+mn-cs"/>
            </a:rPr>
            <a:t>物価高騰対応給付金の調整給付</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制度改正による児童手当支給事業の</a:t>
          </a:r>
          <a:r>
            <a:rPr lang="ja-JP" altLang="ja-JP" sz="1100" b="0" i="0" baseline="0">
              <a:solidFill>
                <a:schemeClr val="dk1"/>
              </a:solidFill>
              <a:effectLst/>
              <a:latin typeface="+mn-lt"/>
              <a:ea typeface="+mn-ea"/>
              <a:cs typeface="+mn-cs"/>
            </a:rPr>
            <a:t>増により、</a:t>
          </a:r>
          <a:r>
            <a:rPr lang="en-US" altLang="ja-JP" sz="1100" b="0" i="0" baseline="0">
              <a:solidFill>
                <a:schemeClr val="dk1"/>
              </a:solidFill>
              <a:effectLst/>
              <a:latin typeface="+mn-lt"/>
              <a:ea typeface="+mn-ea"/>
              <a:cs typeface="+mn-cs"/>
            </a:rPr>
            <a:t>3,536</a:t>
          </a:r>
          <a:r>
            <a:rPr lang="ja-JP" altLang="ja-JP" sz="1100" b="0" i="0" baseline="0">
              <a:solidFill>
                <a:schemeClr val="dk1"/>
              </a:solidFill>
              <a:effectLst/>
              <a:latin typeface="+mn-lt"/>
              <a:ea typeface="+mn-ea"/>
              <a:cs typeface="+mn-cs"/>
            </a:rPr>
            <a:t>円増加した。</a:t>
          </a:r>
          <a:r>
            <a:rPr lang="ja-JP" altLang="ja-JP" sz="1100">
              <a:solidFill>
                <a:schemeClr val="dk1"/>
              </a:solidFill>
              <a:effectLst/>
              <a:latin typeface="+mn-lt"/>
              <a:ea typeface="+mn-ea"/>
              <a:cs typeface="+mn-cs"/>
            </a:rPr>
            <a:t>人件費は、</a:t>
          </a:r>
          <a:r>
            <a:rPr lang="ja-JP" altLang="ja-JP" sz="1100" b="0" i="0" baseline="0">
              <a:solidFill>
                <a:schemeClr val="dk1"/>
              </a:solidFill>
              <a:effectLst/>
              <a:latin typeface="+mn-lt"/>
              <a:ea typeface="+mn-ea"/>
              <a:cs typeface="+mn-cs"/>
            </a:rPr>
            <a:t>人事院勧告による賃上げ</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会計年度任用職員への勤勉手当の支給開始を主要因として、</a:t>
          </a:r>
          <a:r>
            <a:rPr lang="en-US" altLang="ja-JP" sz="1100" b="0" i="0" baseline="0">
              <a:solidFill>
                <a:schemeClr val="dk1"/>
              </a:solidFill>
              <a:effectLst/>
              <a:latin typeface="+mn-lt"/>
              <a:ea typeface="+mn-ea"/>
              <a:cs typeface="+mn-cs"/>
            </a:rPr>
            <a:t>3,340</a:t>
          </a:r>
          <a:r>
            <a:rPr lang="ja-JP" altLang="ja-JP" sz="1100" b="0" i="0" baseline="0">
              <a:solidFill>
                <a:schemeClr val="dk1"/>
              </a:solidFill>
              <a:effectLst/>
              <a:latin typeface="+mn-lt"/>
              <a:ea typeface="+mn-ea"/>
              <a:cs typeface="+mn-cs"/>
            </a:rPr>
            <a:t>円増加した。補助費等は、</a:t>
          </a:r>
          <a:r>
            <a:rPr lang="ja-JP" altLang="en-US" sz="1100" b="0" i="0" baseline="0">
              <a:solidFill>
                <a:schemeClr val="dk1"/>
              </a:solidFill>
              <a:effectLst/>
              <a:latin typeface="+mn-lt"/>
              <a:ea typeface="+mn-ea"/>
              <a:cs typeface="+mn-cs"/>
            </a:rPr>
            <a:t>資本費平準化債の発行対象の拡充による</a:t>
          </a:r>
          <a:r>
            <a:rPr lang="ja-JP" altLang="en-US" sz="1100" b="0" i="0" u="none" strike="noStrike" baseline="0">
              <a:solidFill>
                <a:schemeClr val="dk1"/>
              </a:solidFill>
              <a:latin typeface="+mn-lt"/>
              <a:ea typeface="+mn-ea"/>
              <a:cs typeface="+mn-cs"/>
            </a:rPr>
            <a:t>下水道事業会計繰出金の減や国県支出金返還金の減などにより、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6,685</a:t>
          </a:r>
          <a:r>
            <a:rPr kumimoji="1" lang="ja-JP" altLang="ja-JP" sz="1100">
              <a:solidFill>
                <a:schemeClr val="dk1"/>
              </a:solidFill>
              <a:effectLst/>
              <a:latin typeface="+mn-lt"/>
              <a:ea typeface="+mn-ea"/>
              <a:cs typeface="+mn-cs"/>
            </a:rPr>
            <a:t>円減少した。</a:t>
          </a:r>
          <a:r>
            <a:rPr lang="ja-JP" altLang="en-US" sz="1100" b="0" i="0" baseline="0">
              <a:solidFill>
                <a:schemeClr val="dk1"/>
              </a:solidFill>
              <a:effectLst/>
              <a:latin typeface="+mn-lt"/>
              <a:ea typeface="+mn-ea"/>
              <a:cs typeface="+mn-cs"/>
            </a:rPr>
            <a:t>積立金は、財政調整基金において、地方財政法第</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条の規定に基づき、令和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年度実質収支の</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以上の額である</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5,000</a:t>
          </a:r>
          <a:r>
            <a:rPr lang="ja-JP" altLang="en-US" sz="1100" b="0" i="0" baseline="0">
              <a:solidFill>
                <a:schemeClr val="dk1"/>
              </a:solidFill>
              <a:effectLst/>
              <a:latin typeface="+mn-lt"/>
              <a:ea typeface="+mn-ea"/>
              <a:cs typeface="+mn-cs"/>
            </a:rPr>
            <a:t>万円を積み立てたことにより</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9,361</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b="0" i="0" u="none" strike="noStrike" baseline="0">
              <a:solidFill>
                <a:schemeClr val="dk1"/>
              </a:solidFill>
              <a:latin typeface="+mn-lt"/>
              <a:ea typeface="+mn-ea"/>
              <a:cs typeface="+mn-cs"/>
            </a:rPr>
            <a:t>積立金残高比率は</a:t>
          </a:r>
          <a:r>
            <a:rPr lang="ja-JP" altLang="ja-JP" sz="1100">
              <a:solidFill>
                <a:schemeClr val="dk1"/>
              </a:solidFill>
              <a:effectLst/>
              <a:latin typeface="+mn-lt"/>
              <a:ea typeface="+mn-ea"/>
              <a:cs typeface="+mn-cs"/>
            </a:rPr>
            <a:t>市条例に定める</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％を</a:t>
          </a:r>
          <a:r>
            <a:rPr lang="ja-JP" altLang="en-US" sz="1100">
              <a:solidFill>
                <a:schemeClr val="dk1"/>
              </a:solidFill>
              <a:effectLst/>
              <a:latin typeface="+mn-lt"/>
              <a:ea typeface="+mn-ea"/>
              <a:cs typeface="+mn-cs"/>
            </a:rPr>
            <a:t>上回る</a:t>
          </a:r>
          <a:r>
            <a:rPr lang="en-US" altLang="ja-JP" sz="1100">
              <a:solidFill>
                <a:schemeClr val="dk1"/>
              </a:solidFill>
              <a:effectLst/>
              <a:latin typeface="+mn-lt"/>
              <a:ea typeface="+mn-ea"/>
              <a:cs typeface="+mn-cs"/>
            </a:rPr>
            <a:t>38.2</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。普通建設事業費については、</a:t>
          </a:r>
          <a:r>
            <a:rPr lang="ja-JP" altLang="en-US" sz="1100">
              <a:solidFill>
                <a:schemeClr val="dk1"/>
              </a:solidFill>
              <a:effectLst/>
              <a:latin typeface="+mn-lt"/>
              <a:ea typeface="+mn-ea"/>
              <a:cs typeface="+mn-cs"/>
            </a:rPr>
            <a:t>北竜台学園整備事業や新保健福祉施設建設事業</a:t>
          </a:r>
          <a:r>
            <a:rPr lang="ja-JP" altLang="ja-JP" sz="1100">
              <a:solidFill>
                <a:schemeClr val="dk1"/>
              </a:solidFill>
              <a:effectLst/>
              <a:latin typeface="+mn-lt"/>
              <a:ea typeface="+mn-ea"/>
              <a:cs typeface="+mn-cs"/>
            </a:rPr>
            <a:t>を主要因として、前年度より</a:t>
          </a:r>
          <a:r>
            <a:rPr lang="en-US" altLang="ja-JP" sz="1100">
              <a:solidFill>
                <a:schemeClr val="dk1"/>
              </a:solidFill>
              <a:effectLst/>
              <a:latin typeface="+mn-lt"/>
              <a:ea typeface="+mn-ea"/>
              <a:cs typeface="+mn-cs"/>
            </a:rPr>
            <a:t>27,007</a:t>
          </a:r>
          <a:r>
            <a:rPr lang="ja-JP" altLang="ja-JP" sz="1100">
              <a:solidFill>
                <a:schemeClr val="dk1"/>
              </a:solidFill>
              <a:effectLst/>
              <a:latin typeface="+mn-lt"/>
              <a:ea typeface="+mn-ea"/>
              <a:cs typeface="+mn-cs"/>
            </a:rPr>
            <a:t>円増加しており、今後も</a:t>
          </a:r>
          <a:r>
            <a:rPr lang="ja-JP" altLang="ja-JP" sz="1100" b="0" i="0" baseline="0">
              <a:solidFill>
                <a:schemeClr val="dk1"/>
              </a:solidFill>
              <a:effectLst/>
              <a:latin typeface="+mn-lt"/>
              <a:ea typeface="+mn-ea"/>
              <a:cs typeface="+mn-cs"/>
            </a:rPr>
            <a:t>、施設の老朽化に伴う公共施設更新の財政需要が予測されることから、将来世代に過度の負担を強いることがないよう、公共資産等の形成と地方債現在高等の双方に留意しながら事業を進めていく。</a:t>
          </a:r>
          <a:r>
            <a:rPr lang="ja-JP" altLang="ja-JP" sz="1100">
              <a:solidFill>
                <a:schemeClr val="dk1"/>
              </a:solidFill>
              <a:effectLst/>
              <a:latin typeface="+mn-lt"/>
              <a:ea typeface="+mn-ea"/>
              <a:cs typeface="+mn-cs"/>
            </a:rPr>
            <a:t>公債費は、</a:t>
          </a:r>
          <a:r>
            <a:rPr lang="ja-JP" altLang="en-US" sz="1100">
              <a:solidFill>
                <a:schemeClr val="dk1"/>
              </a:solidFill>
              <a:effectLst/>
              <a:latin typeface="+mn-lt"/>
              <a:ea typeface="+mn-ea"/>
              <a:cs typeface="+mn-cs"/>
            </a:rPr>
            <a:t>大型建設事業の実施に伴う市債の償還開始による増加幅を、既往債の償還進捗による減少幅が上回り減となったが、人口減少に伴い前年度より</a:t>
          </a:r>
          <a:r>
            <a:rPr lang="en-US" altLang="ja-JP" sz="1100">
              <a:solidFill>
                <a:schemeClr val="dk1"/>
              </a:solidFill>
              <a:effectLst/>
              <a:latin typeface="+mn-lt"/>
              <a:ea typeface="+mn-ea"/>
              <a:cs typeface="+mn-cs"/>
            </a:rPr>
            <a:t>226</a:t>
          </a:r>
          <a:r>
            <a:rPr lang="ja-JP" altLang="en-US" sz="1100">
              <a:solidFill>
                <a:schemeClr val="dk1"/>
              </a:solidFill>
              <a:effectLst/>
              <a:latin typeface="+mn-lt"/>
              <a:ea typeface="+mn-ea"/>
              <a:cs typeface="+mn-cs"/>
            </a:rPr>
            <a:t>円増加した。</a:t>
          </a:r>
          <a:r>
            <a:rPr lang="ja-JP" altLang="ja-JP" sz="1100">
              <a:solidFill>
                <a:schemeClr val="dk1"/>
              </a:solidFill>
              <a:effectLst/>
              <a:latin typeface="+mn-lt"/>
              <a:ea typeface="+mn-ea"/>
              <a:cs typeface="+mn-cs"/>
            </a:rPr>
            <a:t>新規投資事業の総量・年度間調整を行い、新規借入額が起債償還額を超過しないよう、適正な管理に努めていく。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101752</xdr:rowOff>
    </xdr:from>
    <xdr:to>
      <xdr:col>24</xdr:col>
      <xdr:colOff>63500</xdr:colOff>
      <xdr:row>36</xdr:row>
      <xdr:rowOff>42316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250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42316</xdr:rowOff>
    </xdr:from>
    <xdr:to>
      <xdr:col>19</xdr:col>
      <xdr:colOff>177800</xdr:colOff>
      <xdr:row>36</xdr:row>
      <xdr:rowOff>66548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451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37744</xdr:rowOff>
    </xdr:from>
    <xdr:to>
      <xdr:col>15</xdr:col>
      <xdr:colOff>50800</xdr:colOff>
      <xdr:row>36</xdr:row>
      <xdr:rowOff>66548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9944"/>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xdr:rowOff>
    </xdr:from>
    <xdr:to>
      <xdr:col>10</xdr:col>
      <xdr:colOff>114300</xdr:colOff>
      <xdr:row>36</xdr:row>
      <xdr:rowOff>37744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891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50952</xdr:rowOff>
    </xdr:from>
    <xdr:to>
      <xdr:col>24</xdr:col>
      <xdr:colOff>114300</xdr:colOff>
      <xdr:row>35</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29379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162966</xdr:rowOff>
    </xdr:from>
    <xdr:to>
      <xdr:col>20</xdr:col>
      <xdr:colOff>38100</xdr:colOff>
      <xdr:row>36</xdr:row>
      <xdr:rowOff>93116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84243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108475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158394</xdr:rowOff>
    </xdr:from>
    <xdr:to>
      <xdr:col>10</xdr:col>
      <xdr:colOff>165100</xdr:colOff>
      <xdr:row>36</xdr:row>
      <xdr:rowOff>88544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137363</xdr:rowOff>
    </xdr:from>
    <xdr:to>
      <xdr:col>6</xdr:col>
      <xdr:colOff>38100</xdr:colOff>
      <xdr:row>36</xdr:row>
      <xdr:rowOff>67513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43152</xdr:rowOff>
    </xdr:from>
    <xdr:to>
      <xdr:col>24</xdr:col>
      <xdr:colOff>63500</xdr:colOff>
      <xdr:row>57</xdr:row>
      <xdr:rowOff>118838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5802"/>
          <a:ext cx="8382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82596</xdr:rowOff>
    </xdr:from>
    <xdr:to>
      <xdr:col>19</xdr:col>
      <xdr:colOff>177800</xdr:colOff>
      <xdr:row>57</xdr:row>
      <xdr:rowOff>118838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5246"/>
          <a:ext cx="889000" cy="3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82596</xdr:rowOff>
    </xdr:from>
    <xdr:to>
      <xdr:col>15</xdr:col>
      <xdr:colOff>50800</xdr:colOff>
      <xdr:row>57</xdr:row>
      <xdr:rowOff>104006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5246"/>
          <a:ext cx="889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133410</xdr:rowOff>
    </xdr:from>
    <xdr:to>
      <xdr:col>10</xdr:col>
      <xdr:colOff>114300</xdr:colOff>
      <xdr:row>57</xdr:row>
      <xdr:rowOff>104006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0260"/>
          <a:ext cx="889000" cy="6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163802</xdr:rowOff>
    </xdr:from>
    <xdr:to>
      <xdr:col>24</xdr:col>
      <xdr:colOff>114300</xdr:colOff>
      <xdr:row>57</xdr:row>
      <xdr:rowOff>93952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68038</xdr:rowOff>
    </xdr:from>
    <xdr:to>
      <xdr:col>20</xdr:col>
      <xdr:colOff>38100</xdr:colOff>
      <xdr:row>57</xdr:row>
      <xdr:rowOff>169638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160765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31796</xdr:rowOff>
    </xdr:from>
    <xdr:to>
      <xdr:col>15</xdr:col>
      <xdr:colOff>101600</xdr:colOff>
      <xdr:row>57</xdr:row>
      <xdr:rowOff>133396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124523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53206</xdr:rowOff>
    </xdr:from>
    <xdr:to>
      <xdr:col>10</xdr:col>
      <xdr:colOff>165100</xdr:colOff>
      <xdr:row>57</xdr:row>
      <xdr:rowOff>154806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145933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82610</xdr:rowOff>
    </xdr:from>
    <xdr:to>
      <xdr:col>6</xdr:col>
      <xdr:colOff>38100</xdr:colOff>
      <xdr:row>54</xdr:row>
      <xdr:rowOff>12760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84196</xdr:rowOff>
    </xdr:from>
    <xdr:to>
      <xdr:col>24</xdr:col>
      <xdr:colOff>63500</xdr:colOff>
      <xdr:row>76</xdr:row>
      <xdr:rowOff>151282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4396"/>
          <a:ext cx="838200" cy="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151282</xdr:rowOff>
    </xdr:from>
    <xdr:to>
      <xdr:col>19</xdr:col>
      <xdr:colOff>177800</xdr:colOff>
      <xdr:row>76</xdr:row>
      <xdr:rowOff>170507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482"/>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149416</xdr:rowOff>
    </xdr:from>
    <xdr:to>
      <xdr:col>15</xdr:col>
      <xdr:colOff>50800</xdr:colOff>
      <xdr:row>76</xdr:row>
      <xdr:rowOff>170507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9616"/>
          <a:ext cx="8890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149416</xdr:rowOff>
    </xdr:from>
    <xdr:to>
      <xdr:col>10</xdr:col>
      <xdr:colOff>114300</xdr:colOff>
      <xdr:row>77</xdr:row>
      <xdr:rowOff>162392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9616"/>
          <a:ext cx="889000" cy="1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33396</xdr:rowOff>
    </xdr:from>
    <xdr:to>
      <xdr:col>24</xdr:col>
      <xdr:colOff>114300</xdr:colOff>
      <xdr:row>76</xdr:row>
      <xdr:rowOff>134996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119773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100482</xdr:rowOff>
    </xdr:from>
    <xdr:to>
      <xdr:col>20</xdr:col>
      <xdr:colOff>38100</xdr:colOff>
      <xdr:row>77</xdr:row>
      <xdr:rowOff>30632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21759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119707</xdr:rowOff>
    </xdr:from>
    <xdr:to>
      <xdr:col>15</xdr:col>
      <xdr:colOff>101600</xdr:colOff>
      <xdr:row>77</xdr:row>
      <xdr:rowOff>49857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40984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98616</xdr:rowOff>
    </xdr:from>
    <xdr:to>
      <xdr:col>10</xdr:col>
      <xdr:colOff>165100</xdr:colOff>
      <xdr:row>77</xdr:row>
      <xdr:rowOff>28766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111592</xdr:rowOff>
    </xdr:from>
    <xdr:to>
      <xdr:col>6</xdr:col>
      <xdr:colOff>38100</xdr:colOff>
      <xdr:row>78</xdr:row>
      <xdr:rowOff>41742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32869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43132</xdr:rowOff>
    </xdr:from>
    <xdr:to>
      <xdr:col>24</xdr:col>
      <xdr:colOff>63500</xdr:colOff>
      <xdr:row>98</xdr:row>
      <xdr:rowOff>55076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45232"/>
          <a:ext cx="8382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55076</xdr:rowOff>
    </xdr:from>
    <xdr:to>
      <xdr:col>19</xdr:col>
      <xdr:colOff>177800</xdr:colOff>
      <xdr:row>98</xdr:row>
      <xdr:rowOff>71493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57176"/>
          <a:ext cx="889000" cy="1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71493</xdr:rowOff>
    </xdr:from>
    <xdr:to>
      <xdr:col>15</xdr:col>
      <xdr:colOff>50800</xdr:colOff>
      <xdr:row>98</xdr:row>
      <xdr:rowOff>80074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3593"/>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80074</xdr:rowOff>
    </xdr:from>
    <xdr:to>
      <xdr:col>10</xdr:col>
      <xdr:colOff>114300</xdr:colOff>
      <xdr:row>98</xdr:row>
      <xdr:rowOff>87976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217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163782</xdr:rowOff>
    </xdr:from>
    <xdr:to>
      <xdr:col>24</xdr:col>
      <xdr:colOff>114300</xdr:colOff>
      <xdr:row>98</xdr:row>
      <xdr:rowOff>93932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4276</xdr:rowOff>
    </xdr:from>
    <xdr:to>
      <xdr:col>20</xdr:col>
      <xdr:colOff>38100</xdr:colOff>
      <xdr:row>98</xdr:row>
      <xdr:rowOff>105876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0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97003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20693</xdr:rowOff>
    </xdr:from>
    <xdr:to>
      <xdr:col>15</xdr:col>
      <xdr:colOff>101600</xdr:colOff>
      <xdr:row>98</xdr:row>
      <xdr:rowOff>122293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113420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29274</xdr:rowOff>
    </xdr:from>
    <xdr:to>
      <xdr:col>10</xdr:col>
      <xdr:colOff>165100</xdr:colOff>
      <xdr:row>98</xdr:row>
      <xdr:rowOff>130874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122001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37176</xdr:rowOff>
    </xdr:from>
    <xdr:to>
      <xdr:col>6</xdr:col>
      <xdr:colOff>38100</xdr:colOff>
      <xdr:row>98</xdr:row>
      <xdr:rowOff>138776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129903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xdr:rowOff>
    </xdr:from>
    <xdr:to>
      <xdr:col>55</xdr:col>
      <xdr:colOff>0</xdr:colOff>
      <xdr:row>39</xdr:row>
      <xdr:rowOff>14986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96329"/>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14986</xdr:rowOff>
    </xdr:from>
    <xdr:to>
      <xdr:col>50</xdr:col>
      <xdr:colOff>114300</xdr:colOff>
      <xdr:row>39</xdr:row>
      <xdr:rowOff>17145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0153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7239</xdr:rowOff>
    </xdr:from>
    <xdr:to>
      <xdr:col>45</xdr:col>
      <xdr:colOff>177800</xdr:colOff>
      <xdr:row>39</xdr:row>
      <xdr:rowOff>17145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9378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7239</xdr:rowOff>
    </xdr:from>
    <xdr:to>
      <xdr:col>41</xdr:col>
      <xdr:colOff>50800</xdr:colOff>
      <xdr:row>39</xdr:row>
      <xdr:rowOff>22098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378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130429</xdr:rowOff>
    </xdr:from>
    <xdr:to>
      <xdr:col>55</xdr:col>
      <xdr:colOff>50800</xdr:colOff>
      <xdr:row>39</xdr:row>
      <xdr:rowOff>60579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135636</xdr:rowOff>
    </xdr:from>
    <xdr:to>
      <xdr:col>50</xdr:col>
      <xdr:colOff>165100</xdr:colOff>
      <xdr:row>39</xdr:row>
      <xdr:rowOff>65786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56913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3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137795</xdr:rowOff>
    </xdr:from>
    <xdr:to>
      <xdr:col>46</xdr:col>
      <xdr:colOff>38100</xdr:colOff>
      <xdr:row>39</xdr:row>
      <xdr:rowOff>67945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59072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127889</xdr:rowOff>
    </xdr:from>
    <xdr:to>
      <xdr:col>41</xdr:col>
      <xdr:colOff>101600</xdr:colOff>
      <xdr:row>39</xdr:row>
      <xdr:rowOff>58039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49166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3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142748</xdr:rowOff>
    </xdr:from>
    <xdr:to>
      <xdr:col>36</xdr:col>
      <xdr:colOff>165100</xdr:colOff>
      <xdr:row>39</xdr:row>
      <xdr:rowOff>72898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64025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0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112916</xdr:rowOff>
    </xdr:from>
    <xdr:to>
      <xdr:col>55</xdr:col>
      <xdr:colOff>0</xdr:colOff>
      <xdr:row>57</xdr:row>
      <xdr:rowOff>155169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85566"/>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112916</xdr:rowOff>
    </xdr:from>
    <xdr:to>
      <xdr:col>50</xdr:col>
      <xdr:colOff>114300</xdr:colOff>
      <xdr:row>57</xdr:row>
      <xdr:rowOff>162826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85566"/>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155587</xdr:rowOff>
    </xdr:from>
    <xdr:to>
      <xdr:col>45</xdr:col>
      <xdr:colOff>177800</xdr:colOff>
      <xdr:row>57</xdr:row>
      <xdr:rowOff>162826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282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148234</xdr:rowOff>
    </xdr:from>
    <xdr:to>
      <xdr:col>41</xdr:col>
      <xdr:colOff>50800</xdr:colOff>
      <xdr:row>57</xdr:row>
      <xdr:rowOff>155587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88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104369</xdr:rowOff>
    </xdr:from>
    <xdr:to>
      <xdr:col>55</xdr:col>
      <xdr:colOff>50800</xdr:colOff>
      <xdr:row>58</xdr:row>
      <xdr:rowOff>34519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127246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62116</xdr:rowOff>
    </xdr:from>
    <xdr:to>
      <xdr:col>50</xdr:col>
      <xdr:colOff>165100</xdr:colOff>
      <xdr:row>57</xdr:row>
      <xdr:rowOff>163716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112026</xdr:rowOff>
    </xdr:from>
    <xdr:to>
      <xdr:col>46</xdr:col>
      <xdr:colOff>38100</xdr:colOff>
      <xdr:row>58</xdr:row>
      <xdr:rowOff>42176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33303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104787</xdr:rowOff>
    </xdr:from>
    <xdr:to>
      <xdr:col>41</xdr:col>
      <xdr:colOff>101600</xdr:colOff>
      <xdr:row>58</xdr:row>
      <xdr:rowOff>34937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26064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97434</xdr:rowOff>
    </xdr:from>
    <xdr:to>
      <xdr:col>36</xdr:col>
      <xdr:colOff>165100</xdr:colOff>
      <xdr:row>58</xdr:row>
      <xdr:rowOff>27584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44111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69329</xdr:rowOff>
    </xdr:from>
    <xdr:to>
      <xdr:col>55</xdr:col>
      <xdr:colOff>0</xdr:colOff>
      <xdr:row>78</xdr:row>
      <xdr:rowOff>99924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42429"/>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26276</xdr:rowOff>
    </xdr:from>
    <xdr:to>
      <xdr:col>50</xdr:col>
      <xdr:colOff>114300</xdr:colOff>
      <xdr:row>78</xdr:row>
      <xdr:rowOff>69329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937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26276</xdr:rowOff>
    </xdr:from>
    <xdr:to>
      <xdr:col>45</xdr:col>
      <xdr:colOff>177800</xdr:colOff>
      <xdr:row>78</xdr:row>
      <xdr:rowOff>75006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9376"/>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26657</xdr:rowOff>
    </xdr:from>
    <xdr:to>
      <xdr:col>41</xdr:col>
      <xdr:colOff>50800</xdr:colOff>
      <xdr:row>78</xdr:row>
      <xdr:rowOff>75006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9975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49124</xdr:rowOff>
    </xdr:from>
    <xdr:to>
      <xdr:col>55</xdr:col>
      <xdr:colOff>50800</xdr:colOff>
      <xdr:row>78</xdr:row>
      <xdr:rowOff>150724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135501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18529</xdr:rowOff>
    </xdr:from>
    <xdr:to>
      <xdr:col>50</xdr:col>
      <xdr:colOff>165100</xdr:colOff>
      <xdr:row>78</xdr:row>
      <xdr:rowOff>120129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111256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146926</xdr:rowOff>
    </xdr:from>
    <xdr:to>
      <xdr:col>46</xdr:col>
      <xdr:colOff>38100</xdr:colOff>
      <xdr:row>78</xdr:row>
      <xdr:rowOff>77076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68203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4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24206</xdr:rowOff>
    </xdr:from>
    <xdr:to>
      <xdr:col>41</xdr:col>
      <xdr:colOff>101600</xdr:colOff>
      <xdr:row>78</xdr:row>
      <xdr:rowOff>125806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147307</xdr:rowOff>
    </xdr:from>
    <xdr:to>
      <xdr:col>36</xdr:col>
      <xdr:colOff>165100</xdr:colOff>
      <xdr:row>78</xdr:row>
      <xdr:rowOff>77457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68584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53860</xdr:rowOff>
    </xdr:from>
    <xdr:to>
      <xdr:col>55</xdr:col>
      <xdr:colOff>0</xdr:colOff>
      <xdr:row>98</xdr:row>
      <xdr:rowOff>35268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84510"/>
          <a:ext cx="838200" cy="1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35268</xdr:rowOff>
    </xdr:from>
    <xdr:to>
      <xdr:col>50</xdr:col>
      <xdr:colOff>114300</xdr:colOff>
      <xdr:row>98</xdr:row>
      <xdr:rowOff>58965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7368"/>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58965</xdr:rowOff>
    </xdr:from>
    <xdr:to>
      <xdr:col>45</xdr:col>
      <xdr:colOff>177800</xdr:colOff>
      <xdr:row>98</xdr:row>
      <xdr:rowOff>168580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1065"/>
          <a:ext cx="8890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143472</xdr:rowOff>
    </xdr:from>
    <xdr:to>
      <xdr:col>41</xdr:col>
      <xdr:colOff>50800</xdr:colOff>
      <xdr:row>98</xdr:row>
      <xdr:rowOff>168580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5572"/>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3060</xdr:rowOff>
    </xdr:from>
    <xdr:to>
      <xdr:col>55</xdr:col>
      <xdr:colOff>50800</xdr:colOff>
      <xdr:row>97</xdr:row>
      <xdr:rowOff>104660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152937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155918</xdr:rowOff>
    </xdr:from>
    <xdr:to>
      <xdr:col>50</xdr:col>
      <xdr:colOff>165100</xdr:colOff>
      <xdr:row>98</xdr:row>
      <xdr:rowOff>86068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77195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8165</xdr:rowOff>
    </xdr:from>
    <xdr:to>
      <xdr:col>46</xdr:col>
      <xdr:colOff>38100</xdr:colOff>
      <xdr:row>98</xdr:row>
      <xdr:rowOff>109765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100892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117780</xdr:rowOff>
    </xdr:from>
    <xdr:to>
      <xdr:col>41</xdr:col>
      <xdr:colOff>101600</xdr:colOff>
      <xdr:row>99</xdr:row>
      <xdr:rowOff>47930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39057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92672</xdr:rowOff>
    </xdr:from>
    <xdr:to>
      <xdr:col>36</xdr:col>
      <xdr:colOff>165100</xdr:colOff>
      <xdr:row>99</xdr:row>
      <xdr:rowOff>22822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13949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101333</xdr:rowOff>
    </xdr:from>
    <xdr:to>
      <xdr:col>85</xdr:col>
      <xdr:colOff>127000</xdr:colOff>
      <xdr:row>37</xdr:row>
      <xdr:rowOff>130404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44983"/>
          <a:ext cx="8382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130404</xdr:rowOff>
    </xdr:from>
    <xdr:to>
      <xdr:col>81</xdr:col>
      <xdr:colOff>50800</xdr:colOff>
      <xdr:row>37</xdr:row>
      <xdr:rowOff>142577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4054"/>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112554</xdr:rowOff>
    </xdr:from>
    <xdr:to>
      <xdr:col>76</xdr:col>
      <xdr:colOff>114300</xdr:colOff>
      <xdr:row>37</xdr:row>
      <xdr:rowOff>142577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5620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57537</xdr:rowOff>
    </xdr:from>
    <xdr:to>
      <xdr:col>71</xdr:col>
      <xdr:colOff>177800</xdr:colOff>
      <xdr:row>37</xdr:row>
      <xdr:rowOff>112554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118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50533</xdr:rowOff>
    </xdr:from>
    <xdr:to>
      <xdr:col>85</xdr:col>
      <xdr:colOff>177800</xdr:colOff>
      <xdr:row>37</xdr:row>
      <xdr:rowOff>152133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79604</xdr:rowOff>
    </xdr:from>
    <xdr:to>
      <xdr:col>81</xdr:col>
      <xdr:colOff>101600</xdr:colOff>
      <xdr:row>38</xdr:row>
      <xdr:rowOff>9754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91777</xdr:rowOff>
    </xdr:from>
    <xdr:to>
      <xdr:col>76</xdr:col>
      <xdr:colOff>165100</xdr:colOff>
      <xdr:row>38</xdr:row>
      <xdr:rowOff>21927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61754</xdr:rowOff>
    </xdr:from>
    <xdr:to>
      <xdr:col>72</xdr:col>
      <xdr:colOff>38100</xdr:colOff>
      <xdr:row>37</xdr:row>
      <xdr:rowOff>163354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154481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6737</xdr:rowOff>
    </xdr:from>
    <xdr:to>
      <xdr:col>67</xdr:col>
      <xdr:colOff>101600</xdr:colOff>
      <xdr:row>37</xdr:row>
      <xdr:rowOff>108337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124864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45885</xdr:rowOff>
    </xdr:from>
    <xdr:to>
      <xdr:col>85</xdr:col>
      <xdr:colOff>127000</xdr:colOff>
      <xdr:row>57</xdr:row>
      <xdr:rowOff>17564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47085"/>
          <a:ext cx="838200" cy="1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17564</xdr:rowOff>
    </xdr:from>
    <xdr:to>
      <xdr:col>81</xdr:col>
      <xdr:colOff>50800</xdr:colOff>
      <xdr:row>57</xdr:row>
      <xdr:rowOff>61087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0214"/>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61087</xdr:rowOff>
    </xdr:from>
    <xdr:to>
      <xdr:col>76</xdr:col>
      <xdr:colOff>114300</xdr:colOff>
      <xdr:row>57</xdr:row>
      <xdr:rowOff>113588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3737"/>
          <a:ext cx="8890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113588</xdr:rowOff>
    </xdr:from>
    <xdr:to>
      <xdr:col>71</xdr:col>
      <xdr:colOff>177800</xdr:colOff>
      <xdr:row>57</xdr:row>
      <xdr:rowOff>122403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8623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166535</xdr:rowOff>
    </xdr:from>
    <xdr:to>
      <xdr:col>85</xdr:col>
      <xdr:colOff>177800</xdr:colOff>
      <xdr:row>56</xdr:row>
      <xdr:rowOff>96685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17962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138214</xdr:rowOff>
    </xdr:from>
    <xdr:to>
      <xdr:col>81</xdr:col>
      <xdr:colOff>101600</xdr:colOff>
      <xdr:row>57</xdr:row>
      <xdr:rowOff>68364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84891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10287</xdr:rowOff>
    </xdr:from>
    <xdr:to>
      <xdr:col>76</xdr:col>
      <xdr:colOff>165100</xdr:colOff>
      <xdr:row>57</xdr:row>
      <xdr:rowOff>111887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128414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62788</xdr:rowOff>
    </xdr:from>
    <xdr:to>
      <xdr:col>72</xdr:col>
      <xdr:colOff>38100</xdr:colOff>
      <xdr:row>57</xdr:row>
      <xdr:rowOff>164388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71603</xdr:rowOff>
    </xdr:from>
    <xdr:to>
      <xdr:col>67</xdr:col>
      <xdr:colOff>101600</xdr:colOff>
      <xdr:row>58</xdr:row>
      <xdr:rowOff>1753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164330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97965</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251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97965</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425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47165</xdr:rowOff>
    </xdr:from>
    <xdr:to>
      <xdr:col>81</xdr:col>
      <xdr:colOff>101600</xdr:colOff>
      <xdr:row>79</xdr:row>
      <xdr:rowOff>148765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139892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162891</xdr:rowOff>
    </xdr:from>
    <xdr:to>
      <xdr:col>85</xdr:col>
      <xdr:colOff>127000</xdr:colOff>
      <xdr:row>96</xdr:row>
      <xdr:rowOff>165760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22091"/>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162280</xdr:rowOff>
    </xdr:from>
    <xdr:to>
      <xdr:col>81</xdr:col>
      <xdr:colOff>50800</xdr:colOff>
      <xdr:row>96</xdr:row>
      <xdr:rowOff>165760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21480"/>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146659</xdr:rowOff>
    </xdr:from>
    <xdr:to>
      <xdr:col>76</xdr:col>
      <xdr:colOff>114300</xdr:colOff>
      <xdr:row>96</xdr:row>
      <xdr:rowOff>162280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0585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133783</xdr:rowOff>
    </xdr:from>
    <xdr:to>
      <xdr:col>71</xdr:col>
      <xdr:colOff>177800</xdr:colOff>
      <xdr:row>96</xdr:row>
      <xdr:rowOff>146659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92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112091</xdr:rowOff>
    </xdr:from>
    <xdr:to>
      <xdr:col>85</xdr:col>
      <xdr:colOff>177800</xdr:colOff>
      <xdr:row>97</xdr:row>
      <xdr:rowOff>42241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114960</xdr:rowOff>
    </xdr:from>
    <xdr:to>
      <xdr:col>81</xdr:col>
      <xdr:colOff>101600</xdr:colOff>
      <xdr:row>97</xdr:row>
      <xdr:rowOff>45110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36237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111480</xdr:rowOff>
    </xdr:from>
    <xdr:to>
      <xdr:col>76</xdr:col>
      <xdr:colOff>165100</xdr:colOff>
      <xdr:row>97</xdr:row>
      <xdr:rowOff>41630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32757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95859</xdr:rowOff>
    </xdr:from>
    <xdr:to>
      <xdr:col>72</xdr:col>
      <xdr:colOff>38100</xdr:colOff>
      <xdr:row>97</xdr:row>
      <xdr:rowOff>26009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82983</xdr:rowOff>
    </xdr:from>
    <xdr:to>
      <xdr:col>67</xdr:col>
      <xdr:colOff>101600</xdr:colOff>
      <xdr:row>97</xdr:row>
      <xdr:rowOff>13133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4260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年度の歳出決算総額は、市民一人当たり</a:t>
          </a:r>
          <a:r>
            <a:rPr kumimoji="1" lang="en-US" altLang="ja-JP" sz="1000">
              <a:solidFill>
                <a:schemeClr val="dk1"/>
              </a:solidFill>
              <a:effectLst/>
              <a:latin typeface="+mn-lt"/>
              <a:ea typeface="+mn-ea"/>
              <a:cs typeface="+mn-cs"/>
            </a:rPr>
            <a:t>435,364</a:t>
          </a:r>
          <a:r>
            <a:rPr kumimoji="1" lang="ja-JP" altLang="ja-JP" sz="1000">
              <a:solidFill>
                <a:schemeClr val="dk1"/>
              </a:solidFill>
              <a:effectLst/>
              <a:latin typeface="+mn-lt"/>
              <a:ea typeface="+mn-ea"/>
              <a:cs typeface="+mn-cs"/>
            </a:rPr>
            <a:t>円であり、農林水産業費・教育費を除き類似団体平均より各歳出とも下回っている。</a:t>
          </a:r>
          <a:endParaRPr lang="ja-JP" altLang="ja-JP" sz="1000">
            <a:effectLst/>
          </a:endParaRPr>
        </a:p>
        <a:p>
          <a:r>
            <a:rPr kumimoji="1" lang="ja-JP" altLang="ja-JP" sz="1000">
              <a:solidFill>
                <a:schemeClr val="dk1"/>
              </a:solidFill>
              <a:effectLst/>
              <a:latin typeface="+mn-lt"/>
              <a:ea typeface="+mn-ea"/>
              <a:cs typeface="+mn-cs"/>
            </a:rPr>
            <a:t>　最も占める割合の高い民生費は</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子どものための教育・保育給付費や児童手当などの</a:t>
          </a:r>
          <a:r>
            <a:rPr lang="ja-JP" altLang="ja-JP" sz="1000" b="0" i="0" baseline="0">
              <a:solidFill>
                <a:schemeClr val="dk1"/>
              </a:solidFill>
              <a:effectLst/>
              <a:latin typeface="+mn-lt"/>
              <a:ea typeface="+mn-ea"/>
              <a:cs typeface="+mn-cs"/>
            </a:rPr>
            <a:t>社会保障関係経費の伸び</a:t>
          </a:r>
          <a:r>
            <a:rPr lang="ja-JP" altLang="en-US" sz="1000" b="0" i="0" baseline="0">
              <a:solidFill>
                <a:schemeClr val="dk1"/>
              </a:solidFill>
              <a:effectLst/>
              <a:latin typeface="+mn-lt"/>
              <a:ea typeface="+mn-ea"/>
              <a:cs typeface="+mn-cs"/>
            </a:rPr>
            <a:t>や物価高騰対応給付金の調整給付、保育所等施設整備事業の実施により、</a:t>
          </a:r>
          <a:r>
            <a:rPr lang="en-US" altLang="ja-JP" sz="1000" b="0" i="0" baseline="0">
              <a:solidFill>
                <a:schemeClr val="dk1"/>
              </a:solidFill>
              <a:effectLst/>
              <a:latin typeface="+mn-lt"/>
              <a:ea typeface="+mn-ea"/>
              <a:cs typeface="+mn-cs"/>
            </a:rPr>
            <a:t>8,804</a:t>
          </a:r>
          <a:r>
            <a:rPr lang="ja-JP" altLang="ja-JP" sz="1000" b="0" i="0" baseline="0">
              <a:solidFill>
                <a:schemeClr val="dk1"/>
              </a:solidFill>
              <a:effectLst/>
              <a:latin typeface="+mn-lt"/>
              <a:ea typeface="+mn-ea"/>
              <a:cs typeface="+mn-cs"/>
            </a:rPr>
            <a:t>円の増となり、</a:t>
          </a:r>
          <a:r>
            <a:rPr kumimoji="1" lang="ja-JP" altLang="ja-JP" sz="1000">
              <a:solidFill>
                <a:schemeClr val="dk1"/>
              </a:solidFill>
              <a:effectLst/>
              <a:latin typeface="+mn-lt"/>
              <a:ea typeface="+mn-ea"/>
              <a:cs typeface="+mn-cs"/>
            </a:rPr>
            <a:t>高齢化社会の進展や現下の社会経済情勢が反映され、依然として規模は膨らんでいる。総務費は</a:t>
          </a:r>
          <a:r>
            <a:rPr lang="ja-JP" altLang="en-US" sz="1000" b="0" i="0" baseline="0">
              <a:solidFill>
                <a:schemeClr val="dk1"/>
              </a:solidFill>
              <a:effectLst/>
              <a:latin typeface="+mn-lt"/>
              <a:ea typeface="+mn-ea"/>
              <a:cs typeface="+mn-cs"/>
            </a:rPr>
            <a:t>、財政調整基金への決算剰余金の積み立てや新長戸コミュニティセンター建設事業の本格化により、</a:t>
          </a:r>
          <a:r>
            <a:rPr kumimoji="1" lang="en-US" altLang="ja-JP" sz="1000" b="0" i="0" baseline="0">
              <a:solidFill>
                <a:schemeClr val="dk1"/>
              </a:solidFill>
              <a:effectLst/>
              <a:latin typeface="+mn-lt"/>
              <a:ea typeface="+mn-ea"/>
              <a:cs typeface="+mn-cs"/>
            </a:rPr>
            <a:t>11,588</a:t>
          </a:r>
          <a:r>
            <a:rPr kumimoji="1" lang="ja-JP" altLang="ja-JP" sz="1000" b="0" i="0" baseline="0">
              <a:solidFill>
                <a:schemeClr val="dk1"/>
              </a:solidFill>
              <a:effectLst/>
              <a:latin typeface="+mn-lt"/>
              <a:ea typeface="+mn-ea"/>
              <a:cs typeface="+mn-cs"/>
            </a:rPr>
            <a:t>円の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となった。土木費は、</a:t>
          </a:r>
          <a:r>
            <a:rPr lang="ja-JP" altLang="en-US" sz="1000" b="0" i="0" baseline="0">
              <a:solidFill>
                <a:schemeClr val="dk1"/>
              </a:solidFill>
              <a:effectLst/>
              <a:latin typeface="+mn-lt"/>
              <a:ea typeface="+mn-ea"/>
              <a:cs typeface="+mn-cs"/>
            </a:rPr>
            <a:t>森林公園リニューアル事業の実施を主要因</a:t>
          </a:r>
          <a:r>
            <a:rPr lang="ja-JP" altLang="ja-JP" sz="1000" b="0" i="0" baseline="0">
              <a:solidFill>
                <a:schemeClr val="dk1"/>
              </a:solidFill>
              <a:effectLst/>
              <a:latin typeface="+mn-lt"/>
              <a:ea typeface="+mn-ea"/>
              <a:cs typeface="+mn-cs"/>
            </a:rPr>
            <a:t>として、</a:t>
          </a:r>
          <a:r>
            <a:rPr lang="en-US" altLang="ja-JP" sz="1000" b="0" i="0" baseline="0">
              <a:solidFill>
                <a:schemeClr val="dk1"/>
              </a:solidFill>
              <a:effectLst/>
              <a:latin typeface="+mn-lt"/>
              <a:ea typeface="+mn-ea"/>
              <a:cs typeface="+mn-cs"/>
            </a:rPr>
            <a:t>8,024</a:t>
          </a:r>
          <a:r>
            <a:rPr lang="ja-JP" altLang="ja-JP" sz="1000" b="0" i="0" baseline="0">
              <a:solidFill>
                <a:schemeClr val="dk1"/>
              </a:solidFill>
              <a:effectLst/>
              <a:latin typeface="+mn-lt"/>
              <a:ea typeface="+mn-ea"/>
              <a:cs typeface="+mn-cs"/>
            </a:rPr>
            <a:t>円の増となった。衛生費においては、新保健福祉施設建設事業の</a:t>
          </a:r>
          <a:r>
            <a:rPr lang="ja-JP" altLang="en-US" sz="1000" b="0" i="0" baseline="0">
              <a:solidFill>
                <a:schemeClr val="dk1"/>
              </a:solidFill>
              <a:effectLst/>
              <a:latin typeface="+mn-lt"/>
              <a:ea typeface="+mn-ea"/>
              <a:cs typeface="+mn-cs"/>
            </a:rPr>
            <a:t>実施</a:t>
          </a:r>
          <a:r>
            <a:rPr lang="ja-JP" altLang="ja-JP" sz="1000" b="0" i="0" baseline="0">
              <a:solidFill>
                <a:schemeClr val="dk1"/>
              </a:solidFill>
              <a:effectLst/>
              <a:latin typeface="+mn-lt"/>
              <a:ea typeface="+mn-ea"/>
              <a:cs typeface="+mn-cs"/>
            </a:rPr>
            <a:t>に伴い、</a:t>
          </a:r>
          <a:r>
            <a:rPr lang="en-US" altLang="ja-JP" sz="1000" b="0" i="0" baseline="0">
              <a:solidFill>
                <a:schemeClr val="dk1"/>
              </a:solidFill>
              <a:effectLst/>
              <a:latin typeface="+mn-lt"/>
              <a:ea typeface="+mn-ea"/>
              <a:cs typeface="+mn-cs"/>
            </a:rPr>
            <a:t>3,135</a:t>
          </a:r>
          <a:r>
            <a:rPr lang="ja-JP" altLang="ja-JP" sz="1000" b="0" i="0" baseline="0">
              <a:solidFill>
                <a:schemeClr val="dk1"/>
              </a:solidFill>
              <a:effectLst/>
              <a:latin typeface="+mn-lt"/>
              <a:ea typeface="+mn-ea"/>
              <a:cs typeface="+mn-cs"/>
            </a:rPr>
            <a:t>円の増となった。</a:t>
          </a:r>
          <a:r>
            <a:rPr lang="ja-JP" altLang="ja-JP" sz="1000" b="0" i="0" baseline="0">
              <a:solidFill>
                <a:schemeClr val="tx1"/>
              </a:solidFill>
              <a:effectLst/>
              <a:latin typeface="+mn-lt"/>
              <a:ea typeface="+mn-ea"/>
              <a:cs typeface="+mn-cs"/>
            </a:rPr>
            <a:t>農林</a:t>
          </a:r>
          <a:r>
            <a:rPr lang="ja-JP" altLang="ja-JP" sz="1000" b="0" i="0" baseline="0">
              <a:solidFill>
                <a:schemeClr val="dk1"/>
              </a:solidFill>
              <a:effectLst/>
              <a:latin typeface="+mn-lt"/>
              <a:ea typeface="+mn-ea"/>
              <a:cs typeface="+mn-cs"/>
            </a:rPr>
            <a:t>水産業費は、</a:t>
          </a:r>
          <a:r>
            <a:rPr lang="ja-JP" altLang="en-US" sz="1000" b="0" i="0" baseline="0">
              <a:solidFill>
                <a:schemeClr val="dk1"/>
              </a:solidFill>
              <a:effectLst/>
              <a:latin typeface="+mn-lt"/>
              <a:ea typeface="+mn-ea"/>
              <a:cs typeface="+mn-cs"/>
            </a:rPr>
            <a:t>農業経営基盤強化促進対策事業</a:t>
          </a:r>
          <a:r>
            <a:rPr lang="ja-JP" altLang="ja-JP" sz="1000" b="0" i="0" baseline="0">
              <a:solidFill>
                <a:schemeClr val="dk1"/>
              </a:solidFill>
              <a:effectLst/>
              <a:latin typeface="+mn-lt"/>
              <a:ea typeface="+mn-ea"/>
              <a:cs typeface="+mn-cs"/>
            </a:rPr>
            <a:t>や</a:t>
          </a:r>
          <a:r>
            <a:rPr lang="ja-JP" altLang="en-US" sz="1000" b="0" i="0" baseline="0">
              <a:solidFill>
                <a:schemeClr val="dk1"/>
              </a:solidFill>
              <a:effectLst/>
              <a:latin typeface="+mn-lt"/>
              <a:ea typeface="+mn-ea"/>
              <a:cs typeface="+mn-cs"/>
            </a:rPr>
            <a:t>農地中間管理事業</a:t>
          </a:r>
          <a:r>
            <a:rPr lang="ja-JP" altLang="ja-JP" sz="1000" b="0" i="0" baseline="0">
              <a:solidFill>
                <a:schemeClr val="dk1"/>
              </a:solidFill>
              <a:effectLst/>
              <a:latin typeface="+mn-lt"/>
              <a:ea typeface="+mn-ea"/>
              <a:cs typeface="+mn-cs"/>
            </a:rPr>
            <a:t>を主因として、</a:t>
          </a:r>
          <a:r>
            <a:rPr lang="en-US" altLang="ja-JP" sz="1000" b="0" i="0" baseline="0">
              <a:solidFill>
                <a:schemeClr val="dk1"/>
              </a:solidFill>
              <a:effectLst/>
              <a:latin typeface="+mn-lt"/>
              <a:ea typeface="+mn-ea"/>
              <a:cs typeface="+mn-cs"/>
            </a:rPr>
            <a:t>1,109</a:t>
          </a:r>
          <a:r>
            <a:rPr lang="ja-JP" altLang="ja-JP" sz="1000" b="0" i="0" baseline="0">
              <a:solidFill>
                <a:schemeClr val="dk1"/>
              </a:solidFill>
              <a:effectLst/>
              <a:latin typeface="+mn-lt"/>
              <a:ea typeface="+mn-ea"/>
              <a:cs typeface="+mn-cs"/>
            </a:rPr>
            <a:t>円の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と</a:t>
          </a:r>
          <a:r>
            <a:rPr lang="ja-JP" altLang="en-US" sz="1000" b="0" i="0" baseline="0">
              <a:solidFill>
                <a:schemeClr val="dk1"/>
              </a:solidFill>
              <a:effectLst/>
              <a:latin typeface="+mn-lt"/>
              <a:ea typeface="+mn-ea"/>
              <a:cs typeface="+mn-cs"/>
            </a:rPr>
            <a:t>なったが、類似団体平均を上回っている</a:t>
          </a:r>
          <a:r>
            <a:rPr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教育費は、</a:t>
          </a:r>
          <a:r>
            <a:rPr kumimoji="1" lang="ja-JP" altLang="en-US" sz="1000">
              <a:solidFill>
                <a:schemeClr val="dk1"/>
              </a:solidFill>
              <a:effectLst/>
              <a:latin typeface="+mn-lt"/>
              <a:ea typeface="+mn-ea"/>
              <a:cs typeface="+mn-cs"/>
            </a:rPr>
            <a:t>新学校給食センター建設事業は終了となったものの、</a:t>
          </a:r>
          <a:r>
            <a:rPr lang="ja-JP" altLang="ja-JP" sz="1000" b="0" i="0" baseline="0">
              <a:solidFill>
                <a:schemeClr val="dk1"/>
              </a:solidFill>
              <a:effectLst/>
              <a:latin typeface="+mn-lt"/>
              <a:ea typeface="+mn-ea"/>
              <a:cs typeface="+mn-cs"/>
            </a:rPr>
            <a:t>北竜台学園整備事業の本格化に伴い、</a:t>
          </a:r>
          <a:r>
            <a:rPr lang="en-US" altLang="ja-JP" sz="1000" b="0" i="0" baseline="0">
              <a:solidFill>
                <a:schemeClr val="dk1"/>
              </a:solidFill>
              <a:effectLst/>
              <a:latin typeface="+mn-lt"/>
              <a:ea typeface="+mn-ea"/>
              <a:cs typeface="+mn-cs"/>
            </a:rPr>
            <a:t>11,270</a:t>
          </a:r>
          <a:r>
            <a:rPr lang="ja-JP" altLang="en-US" sz="1000" b="0" i="0" baseline="0">
              <a:solidFill>
                <a:schemeClr val="dk1"/>
              </a:solidFill>
              <a:effectLst/>
              <a:latin typeface="+mn-lt"/>
              <a:ea typeface="+mn-ea"/>
              <a:cs typeface="+mn-cs"/>
            </a:rPr>
            <a:t>円の増となった</a:t>
          </a:r>
          <a:r>
            <a:rPr lang="ja-JP" altLang="ja-JP" sz="1000" b="0" i="0" baseline="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今後、北竜台学園</a:t>
          </a:r>
          <a:r>
            <a:rPr kumimoji="1" lang="ja-JP" altLang="en-US" sz="1000">
              <a:solidFill>
                <a:schemeClr val="dk1"/>
              </a:solidFill>
              <a:effectLst/>
              <a:latin typeface="+mn-lt"/>
              <a:ea typeface="+mn-ea"/>
              <a:cs typeface="+mn-cs"/>
            </a:rPr>
            <a:t>などの</a:t>
          </a:r>
          <a:r>
            <a:rPr kumimoji="1" lang="ja-JP" altLang="ja-JP" sz="1000">
              <a:solidFill>
                <a:schemeClr val="dk1"/>
              </a:solidFill>
              <a:effectLst/>
              <a:latin typeface="+mn-lt"/>
              <a:ea typeface="+mn-ea"/>
              <a:cs typeface="+mn-cs"/>
            </a:rPr>
            <a:t>大型建設に伴う財政需要に加え、公共施設等の老朽化進行に伴う潜在的な財政需要が見込まれる。さらに社会保障関係経費が増加傾向にある中で、長期的な視点のもと、人口減少社会に適切に対応するため、既存事務事業の見直しや公共施設の統廃合に取組み、各費目において経費削減を実施し、持続可能な財政運営に努め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50" b="0" i="0" u="none" strike="noStrike" baseline="0">
              <a:solidFill>
                <a:schemeClr val="dk1"/>
              </a:solidFill>
              <a:latin typeface="+mn-lt"/>
              <a:ea typeface="+mn-ea"/>
              <a:cs typeface="+mn-cs"/>
            </a:rPr>
            <a:t>　財政調整基金残高は、財源調整のため</a:t>
          </a:r>
          <a:r>
            <a:rPr lang="en-US" altLang="ja-JP" sz="850" b="0" i="0" u="none" strike="noStrike" baseline="0">
              <a:solidFill>
                <a:schemeClr val="dk1"/>
              </a:solidFill>
              <a:latin typeface="+mn-lt"/>
              <a:ea typeface="+mn-ea"/>
              <a:cs typeface="+mn-cs"/>
            </a:rPr>
            <a:t>6</a:t>
          </a:r>
          <a:r>
            <a:rPr lang="ja-JP" altLang="en-US" sz="850" b="0" i="0" u="none" strike="noStrike" baseline="0">
              <a:solidFill>
                <a:schemeClr val="dk1"/>
              </a:solidFill>
              <a:latin typeface="+mn-lt"/>
              <a:ea typeface="+mn-ea"/>
              <a:cs typeface="+mn-cs"/>
            </a:rPr>
            <a:t>億</a:t>
          </a:r>
          <a:r>
            <a:rPr lang="en-US" altLang="ja-JP" sz="850" b="0" i="0" u="none" strike="noStrike" baseline="0">
              <a:solidFill>
                <a:schemeClr val="dk1"/>
              </a:solidFill>
              <a:latin typeface="+mn-lt"/>
              <a:ea typeface="+mn-ea"/>
              <a:cs typeface="+mn-cs"/>
            </a:rPr>
            <a:t>5,000</a:t>
          </a:r>
          <a:r>
            <a:rPr lang="ja-JP" altLang="en-US" sz="850" b="0" i="0" u="none" strike="noStrike" baseline="0">
              <a:solidFill>
                <a:schemeClr val="dk1"/>
              </a:solidFill>
              <a:latin typeface="+mn-lt"/>
              <a:ea typeface="+mn-ea"/>
              <a:cs typeface="+mn-cs"/>
            </a:rPr>
            <a:t>万円の取り崩しを行うとともに、令和</a:t>
          </a:r>
          <a:r>
            <a:rPr lang="en-US" altLang="ja-JP" sz="850" b="0" i="0" u="none" strike="noStrike" baseline="0">
              <a:solidFill>
                <a:schemeClr val="dk1"/>
              </a:solidFill>
              <a:latin typeface="+mn-lt"/>
              <a:ea typeface="+mn-ea"/>
              <a:cs typeface="+mn-cs"/>
            </a:rPr>
            <a:t>5</a:t>
          </a:r>
          <a:r>
            <a:rPr lang="ja-JP" altLang="en-US" sz="850" b="0" i="0" u="none" strike="noStrike" baseline="0">
              <a:solidFill>
                <a:schemeClr val="dk1"/>
              </a:solidFill>
              <a:latin typeface="+mn-lt"/>
              <a:ea typeface="+mn-ea"/>
              <a:cs typeface="+mn-cs"/>
            </a:rPr>
            <a:t>年度決算剰余金を同額積み立てたことで、前年度と同水準となり、標準財政規模は固定資産税などの標準税収入額や普通交付税の増により、増加したことで標準財政規模費比は減少となった。</a:t>
          </a:r>
          <a:endParaRPr lang="en-US" altLang="ja-JP" sz="850" b="0" i="0" u="none" strike="noStrike" baseline="0">
            <a:solidFill>
              <a:schemeClr val="dk1"/>
            </a:solidFill>
            <a:latin typeface="+mn-lt"/>
            <a:ea typeface="+mn-ea"/>
            <a:cs typeface="+mn-cs"/>
          </a:endParaRPr>
        </a:p>
        <a:p>
          <a:pPr eaLnBrk="1" fontAlgn="auto" latinLnBrk="0" hangingPunct="1"/>
          <a:r>
            <a:rPr kumimoji="1" lang="ja-JP" altLang="en-US" sz="850" b="0" i="0" u="none" strike="noStrike" baseline="0">
              <a:solidFill>
                <a:schemeClr val="dk1"/>
              </a:solidFill>
              <a:latin typeface="+mn-lt"/>
              <a:ea typeface="+mn-ea"/>
              <a:cs typeface="+mn-cs"/>
            </a:rPr>
            <a:t>　</a:t>
          </a:r>
          <a:r>
            <a:rPr kumimoji="1" lang="ja-JP" altLang="ja-JP" sz="850">
              <a:solidFill>
                <a:schemeClr val="dk1"/>
              </a:solidFill>
              <a:effectLst/>
              <a:latin typeface="+mn-lt"/>
              <a:ea typeface="+mn-ea"/>
              <a:cs typeface="+mn-cs"/>
            </a:rPr>
            <a:t>実質収支額</a:t>
          </a:r>
          <a:r>
            <a:rPr kumimoji="1" lang="ja-JP" altLang="en-US" sz="850">
              <a:solidFill>
                <a:schemeClr val="dk1"/>
              </a:solidFill>
              <a:effectLst/>
              <a:latin typeface="+mn-lt"/>
              <a:ea typeface="+mn-ea"/>
              <a:cs typeface="+mn-cs"/>
            </a:rPr>
            <a:t>について</a:t>
          </a:r>
          <a:r>
            <a:rPr kumimoji="1" lang="ja-JP" altLang="ja-JP" sz="850">
              <a:solidFill>
                <a:schemeClr val="dk1"/>
              </a:solidFill>
              <a:effectLst/>
              <a:latin typeface="+mn-lt"/>
              <a:ea typeface="+mn-ea"/>
              <a:cs typeface="+mn-cs"/>
            </a:rPr>
            <a:t>、国の財源措置</a:t>
          </a:r>
          <a:r>
            <a:rPr kumimoji="1" lang="ja-JP" altLang="en-US" sz="850">
              <a:solidFill>
                <a:schemeClr val="dk1"/>
              </a:solidFill>
              <a:effectLst/>
              <a:latin typeface="+mn-lt"/>
              <a:ea typeface="+mn-ea"/>
              <a:cs typeface="+mn-cs"/>
            </a:rPr>
            <a:t>や基金を活用し</a:t>
          </a:r>
          <a:r>
            <a:rPr kumimoji="1" lang="ja-JP" altLang="ja-JP" sz="850">
              <a:solidFill>
                <a:schemeClr val="dk1"/>
              </a:solidFill>
              <a:effectLst/>
              <a:latin typeface="+mn-lt"/>
              <a:ea typeface="+mn-ea"/>
              <a:cs typeface="+mn-cs"/>
            </a:rPr>
            <a:t>、実質収支は</a:t>
          </a:r>
          <a:r>
            <a:rPr kumimoji="1" lang="en-US" altLang="ja-JP" sz="850">
              <a:solidFill>
                <a:schemeClr val="dk1"/>
              </a:solidFill>
              <a:effectLst/>
              <a:latin typeface="+mn-lt"/>
              <a:ea typeface="+mn-ea"/>
              <a:cs typeface="+mn-cs"/>
            </a:rPr>
            <a:t>12</a:t>
          </a:r>
          <a:r>
            <a:rPr kumimoji="1" lang="ja-JP" altLang="ja-JP"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2,500</a:t>
          </a:r>
          <a:r>
            <a:rPr kumimoji="1" lang="ja-JP" altLang="ja-JP" sz="850">
              <a:solidFill>
                <a:schemeClr val="dk1"/>
              </a:solidFill>
              <a:effectLst/>
              <a:latin typeface="+mn-lt"/>
              <a:ea typeface="+mn-ea"/>
              <a:cs typeface="+mn-cs"/>
            </a:rPr>
            <a:t>万円確保しているが、前年度より</a:t>
          </a:r>
          <a:r>
            <a:rPr kumimoji="1" lang="en-US" altLang="ja-JP" sz="850">
              <a:solidFill>
                <a:schemeClr val="dk1"/>
              </a:solidFill>
              <a:effectLst/>
              <a:latin typeface="+mn-lt"/>
              <a:ea typeface="+mn-ea"/>
              <a:cs typeface="+mn-cs"/>
            </a:rPr>
            <a:t>5,200</a:t>
          </a:r>
          <a:r>
            <a:rPr kumimoji="1" lang="ja-JP" altLang="ja-JP" sz="850">
              <a:solidFill>
                <a:schemeClr val="dk1"/>
              </a:solidFill>
              <a:effectLst/>
              <a:latin typeface="+mn-lt"/>
              <a:ea typeface="+mn-ea"/>
              <a:cs typeface="+mn-cs"/>
            </a:rPr>
            <a:t>万円のマイナスと</a:t>
          </a:r>
          <a:r>
            <a:rPr kumimoji="1" lang="ja-JP" altLang="en-US" sz="850">
              <a:solidFill>
                <a:schemeClr val="dk1"/>
              </a:solidFill>
              <a:effectLst/>
              <a:latin typeface="+mn-lt"/>
              <a:ea typeface="+mn-ea"/>
              <a:cs typeface="+mn-cs"/>
            </a:rPr>
            <a:t>なり</a:t>
          </a:r>
          <a:r>
            <a:rPr kumimoji="1" lang="ja-JP" altLang="ja-JP" sz="850">
              <a:solidFill>
                <a:schemeClr val="dk1"/>
              </a:solidFill>
              <a:effectLst/>
              <a:latin typeface="+mn-lt"/>
              <a:ea typeface="+mn-ea"/>
              <a:cs typeface="+mn-cs"/>
            </a:rPr>
            <a:t>、標準財政規模比は減少して</a:t>
          </a:r>
          <a:r>
            <a:rPr kumimoji="1" lang="ja-JP" altLang="en-US" sz="850">
              <a:solidFill>
                <a:schemeClr val="dk1"/>
              </a:solidFill>
              <a:effectLst/>
              <a:latin typeface="+mn-lt"/>
              <a:ea typeface="+mn-ea"/>
              <a:cs typeface="+mn-cs"/>
            </a:rPr>
            <a:t>いる。</a:t>
          </a:r>
          <a:endParaRPr lang="ja-JP" altLang="ja-JP" sz="850">
            <a:effectLst/>
          </a:endParaRPr>
        </a:p>
        <a:p>
          <a:r>
            <a:rPr kumimoji="1" lang="ja-JP" altLang="ja-JP" sz="850">
              <a:solidFill>
                <a:schemeClr val="dk1"/>
              </a:solidFill>
              <a:effectLst/>
              <a:latin typeface="+mn-lt"/>
              <a:ea typeface="+mn-ea"/>
              <a:cs typeface="+mn-cs"/>
            </a:rPr>
            <a:t>　実質単年度収支は、マイナス幅が縮小しているように見えるが、</a:t>
          </a:r>
          <a:r>
            <a:rPr kumimoji="1" lang="ja-JP" altLang="en-US" sz="850">
              <a:solidFill>
                <a:schemeClr val="dk1"/>
              </a:solidFill>
              <a:effectLst/>
              <a:latin typeface="+mn-lt"/>
              <a:ea typeface="+mn-ea"/>
              <a:cs typeface="+mn-cs"/>
            </a:rPr>
            <a:t>大型事業の財源として基金の繰入れにより確保しているため</a:t>
          </a:r>
          <a:r>
            <a:rPr kumimoji="1" lang="ja-JP" altLang="ja-JP" sz="850">
              <a:solidFill>
                <a:schemeClr val="dk1"/>
              </a:solidFill>
              <a:effectLst/>
              <a:latin typeface="+mn-lt"/>
              <a:ea typeface="+mn-ea"/>
              <a:cs typeface="+mn-cs"/>
            </a:rPr>
            <a:t>基金残高が減少しており、</a:t>
          </a:r>
          <a:r>
            <a:rPr lang="ja-JP" altLang="ja-JP" sz="850" b="0" i="0" baseline="0">
              <a:solidFill>
                <a:schemeClr val="dk1"/>
              </a:solidFill>
              <a:effectLst/>
              <a:latin typeface="+mn-lt"/>
              <a:ea typeface="+mn-ea"/>
              <a:cs typeface="+mn-cs"/>
            </a:rPr>
            <a:t>収支状況は厳しくなっている。</a:t>
          </a:r>
          <a:endParaRPr lang="ja-JP" altLang="ja-JP" sz="850">
            <a:effectLst/>
          </a:endParaRPr>
        </a:p>
        <a:p>
          <a:r>
            <a:rPr lang="ja-JP" altLang="ja-JP" sz="850">
              <a:solidFill>
                <a:schemeClr val="dk1"/>
              </a:solidFill>
              <a:effectLst/>
              <a:latin typeface="+mn-lt"/>
              <a:ea typeface="+mn-ea"/>
              <a:cs typeface="+mn-cs"/>
            </a:rPr>
            <a:t>　今後も、市税を中心とした自主財源の確保、事務事業の不断の見直しによる歳出削減を徹底し、健全な財政運営、持続可能な財政構造を構築していく</a:t>
          </a:r>
          <a:r>
            <a:rPr kumimoji="1" lang="ja-JP" altLang="en-US" sz="850" b="0" i="0" u="none" strike="noStrike" baseline="0">
              <a:solidFill>
                <a:schemeClr val="dk1"/>
              </a:solidFill>
              <a:effectLst/>
              <a:latin typeface="+mn-lt"/>
              <a:ea typeface="+mn-ea"/>
              <a:cs typeface="+mn-cs"/>
            </a:rPr>
            <a:t>。</a:t>
          </a:r>
          <a:endParaRPr kumimoji="1" lang="ja-JP" altLang="en-US" sz="8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いずれの年度においても、すべての会計において黒字決算となったため、連結実質赤字比率は算出されていない。</a:t>
          </a:r>
          <a:endParaRPr lang="ja-JP" altLang="ja-JP" sz="1400">
            <a:effectLst/>
          </a:endParaRPr>
        </a:p>
        <a:p>
          <a:r>
            <a:rPr kumimoji="1" lang="ja-JP" altLang="ja-JP" sz="1100">
              <a:solidFill>
                <a:schemeClr val="dk1"/>
              </a:solidFill>
              <a:effectLst/>
              <a:latin typeface="+mn-lt"/>
              <a:ea typeface="+mn-ea"/>
              <a:cs typeface="+mn-cs"/>
            </a:rPr>
            <a:t>　一般会計について、</a:t>
          </a:r>
          <a:r>
            <a:rPr lang="ja-JP" altLang="ja-JP"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標準財政規模の増に伴い、比率の減少傾向にあり、令和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実質</a:t>
          </a:r>
          <a:r>
            <a:rPr lang="ja-JP" altLang="en-US" sz="1100">
              <a:solidFill>
                <a:schemeClr val="dk1"/>
              </a:solidFill>
              <a:effectLst/>
              <a:latin typeface="+mn-lt"/>
              <a:ea typeface="+mn-ea"/>
              <a:cs typeface="+mn-cs"/>
            </a:rPr>
            <a:t>単年度収支は</a:t>
          </a:r>
          <a:r>
            <a:rPr lang="en-US" altLang="ja-JP" sz="1100">
              <a:solidFill>
                <a:schemeClr val="dk1"/>
              </a:solidFill>
              <a:effectLst/>
              <a:latin typeface="+mn-lt"/>
              <a:ea typeface="+mn-ea"/>
              <a:cs typeface="+mn-cs"/>
            </a:rPr>
            <a:t>5,100</a:t>
          </a:r>
          <a:r>
            <a:rPr lang="ja-JP" altLang="ja-JP" sz="1100">
              <a:solidFill>
                <a:schemeClr val="dk1"/>
              </a:solidFill>
              <a:effectLst/>
              <a:latin typeface="+mn-lt"/>
              <a:ea typeface="+mn-ea"/>
              <a:cs typeface="+mn-cs"/>
            </a:rPr>
            <a:t>万円のマイナス</a:t>
          </a:r>
          <a:r>
            <a:rPr lang="ja-JP" altLang="en-US" sz="1100">
              <a:solidFill>
                <a:schemeClr val="dk1"/>
              </a:solidFill>
              <a:effectLst/>
              <a:latin typeface="+mn-lt"/>
              <a:ea typeface="+mn-ea"/>
              <a:cs typeface="+mn-cs"/>
            </a:rPr>
            <a:t>と前年度と比較してマイナス幅は縮小となったが、大型事業の財源を基金からの繰入により確保していることや</a:t>
          </a:r>
          <a:r>
            <a:rPr lang="ja-JP" altLang="en-US" sz="1100" b="0" i="0" baseline="0">
              <a:solidFill>
                <a:schemeClr val="dk1"/>
              </a:solidFill>
              <a:effectLst/>
              <a:latin typeface="+mn-lt"/>
              <a:ea typeface="+mn-ea"/>
              <a:cs typeface="+mn-cs"/>
            </a:rPr>
            <a:t>物価高騰の影響による公共施設にかかる光熱費の高止まりや学校給食食材等の価格上昇による歳出圧力の高まりを踏まえると、厳しい状況にある。</a:t>
          </a:r>
          <a:endParaRPr lang="ja-JP" altLang="ja-JP" sz="1400">
            <a:effectLst/>
          </a:endParaRPr>
        </a:p>
        <a:p>
          <a:r>
            <a:rPr kumimoji="1" lang="ja-JP" altLang="ja-JP" sz="1100">
              <a:solidFill>
                <a:schemeClr val="dk1"/>
              </a:solidFill>
              <a:effectLst/>
              <a:latin typeface="+mn-lt"/>
              <a:ea typeface="+mn-ea"/>
              <a:cs typeface="+mn-cs"/>
            </a:rPr>
            <a:t>　その他、特別会計・公営企業会計についても、前年度から大きな増減はなく、標準財政規模に対する比率は、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％未満で推移している。今後も、独立採算の原則に基づき、保険税・料、使用料等の受益者負担の見直しを定期的に行い、国民健康保険税等の収入未済額の縮減に取組み、基準外繰出しの抑制に努めていく。</a:t>
          </a:r>
          <a:endParaRPr lang="ja-JP" altLang="ja-JP" sz="1400">
            <a:effectLst/>
          </a:endParaRPr>
        </a:p>
        <a:p>
          <a:r>
            <a:rPr kumimoji="1" lang="ja-JP" altLang="ja-JP" sz="1100">
              <a:solidFill>
                <a:schemeClr val="dk1"/>
              </a:solidFill>
              <a:effectLst/>
              <a:latin typeface="+mn-lt"/>
              <a:ea typeface="+mn-ea"/>
              <a:cs typeface="+mn-cs"/>
            </a:rPr>
            <a:t>　北竜台学園や新長戸コミュニティセンターといった大型建設事業が</a:t>
          </a:r>
          <a:r>
            <a:rPr kumimoji="1" lang="ja-JP" altLang="en-US" sz="1100">
              <a:solidFill>
                <a:schemeClr val="dk1"/>
              </a:solidFill>
              <a:effectLst/>
              <a:latin typeface="+mn-lt"/>
              <a:ea typeface="+mn-ea"/>
              <a:cs typeface="+mn-cs"/>
            </a:rPr>
            <a:t>本格化しており</a:t>
          </a:r>
          <a:r>
            <a:rPr kumimoji="1" lang="ja-JP" altLang="ja-JP" sz="1100">
              <a:solidFill>
                <a:schemeClr val="dk1"/>
              </a:solidFill>
              <a:effectLst/>
              <a:latin typeface="+mn-lt"/>
              <a:ea typeface="+mn-ea"/>
              <a:cs typeface="+mn-cs"/>
            </a:rPr>
            <a:t>、本市の最上位計画「龍ケ崎みらい創造ビジョン</a:t>
          </a:r>
          <a:r>
            <a:rPr kumimoji="1" lang="en-US" altLang="ja-JP" sz="1100">
              <a:solidFill>
                <a:schemeClr val="dk1"/>
              </a:solidFill>
              <a:effectLst/>
              <a:latin typeface="+mn-lt"/>
              <a:ea typeface="+mn-ea"/>
              <a:cs typeface="+mn-cs"/>
            </a:rPr>
            <a:t>for2030</a:t>
          </a:r>
          <a:r>
            <a:rPr kumimoji="1" lang="ja-JP" altLang="ja-JP" sz="1100">
              <a:solidFill>
                <a:schemeClr val="dk1"/>
              </a:solidFill>
              <a:effectLst/>
              <a:latin typeface="+mn-lt"/>
              <a:ea typeface="+mn-ea"/>
              <a:cs typeface="+mn-cs"/>
            </a:rPr>
            <a:t>」に基づき、投資的経費等については、将来世代への過度な負担とならないよう回避するなど、世代間負担の公平性を十分見極めながら推進し、市税等の徴収強化や基金の適正管理、適正な市債発行といった歳入確保に努め、健全な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V25" zoomScale="85" zoomScaleNormal="85" workbookViewId="0">
      <selection activeCell="BG36" sqref="BG36:BU3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34071900</v>
      </c>
      <c r="BO4" s="449"/>
      <c r="BP4" s="449"/>
      <c r="BQ4" s="449"/>
      <c r="BR4" s="449"/>
      <c r="BS4" s="449"/>
      <c r="BT4" s="449"/>
      <c r="BU4" s="450"/>
      <c r="BV4" s="448">
        <v>31043983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32616092</v>
      </c>
      <c r="BO5" s="420"/>
      <c r="BP5" s="420"/>
      <c r="BQ5" s="420"/>
      <c r="BR5" s="420"/>
      <c r="BS5" s="420"/>
      <c r="BT5" s="420"/>
      <c r="BU5" s="421"/>
      <c r="BV5" s="419">
        <v>29637205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92.9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1455808</v>
      </c>
      <c r="BO6" s="420"/>
      <c r="BP6" s="420"/>
      <c r="BQ6" s="420"/>
      <c r="BR6" s="420"/>
      <c r="BS6" s="420"/>
      <c r="BT6" s="420"/>
      <c r="BU6" s="421"/>
      <c r="BV6" s="419">
        <v>1406778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93.9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230762</v>
      </c>
      <c r="BO7" s="420"/>
      <c r="BP7" s="420"/>
      <c r="BQ7" s="420"/>
      <c r="BR7" s="420"/>
      <c r="BS7" s="420"/>
      <c r="BT7" s="420"/>
      <c r="BU7" s="421"/>
      <c r="BV7" s="419">
        <v>129969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16436537</v>
      </c>
      <c r="CU7" s="420"/>
      <c r="CV7" s="420"/>
      <c r="CW7" s="420"/>
      <c r="CX7" s="420"/>
      <c r="CY7" s="420"/>
      <c r="CZ7" s="420"/>
      <c r="DA7" s="421"/>
      <c r="DB7" s="419">
        <v>16135643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1225046</v>
      </c>
      <c r="BO8" s="420"/>
      <c r="BP8" s="420"/>
      <c r="BQ8" s="420"/>
      <c r="BR8" s="420"/>
      <c r="BS8" s="420"/>
      <c r="BT8" s="420"/>
      <c r="BU8" s="421"/>
      <c r="BV8" s="419">
        <v>1276809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76420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-51763</v>
      </c>
      <c r="BO9" s="420"/>
      <c r="BP9" s="420"/>
      <c r="BQ9" s="420"/>
      <c r="BR9" s="420"/>
      <c r="BS9" s="420"/>
      <c r="BT9" s="420"/>
      <c r="BU9" s="421"/>
      <c r="BV9" s="419">
        <v>-507662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11.1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78342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650456</v>
      </c>
      <c r="BO10" s="420"/>
      <c r="BP10" s="420"/>
      <c r="BQ10" s="420"/>
      <c r="BR10" s="420"/>
      <c r="BS10" s="420"/>
      <c r="BT10" s="420"/>
      <c r="BU10" s="421"/>
      <c r="BV10" s="419">
        <v>207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74917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71623</v>
      </c>
      <c r="S13" s="507"/>
      <c r="T13" s="507"/>
      <c r="U13" s="507"/>
      <c r="V13" s="508"/>
      <c r="W13" s="509" t="s">
        <v>131</v>
      </c>
      <c r="X13" s="405"/>
      <c r="Y13" s="405"/>
      <c r="Z13" s="405"/>
      <c r="AA13" s="405"/>
      <c r="AB13" s="406"/>
      <c r="AC13" s="372">
        <v>812</v>
      </c>
      <c r="AD13" s="373"/>
      <c r="AE13" s="373"/>
      <c r="AF13" s="373"/>
      <c r="AG13" s="374"/>
      <c r="AH13" s="372">
        <v>863</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-51307</v>
      </c>
      <c r="BO13" s="420"/>
      <c r="BP13" s="420"/>
      <c r="BQ13" s="420"/>
      <c r="BR13" s="420"/>
      <c r="BS13" s="420"/>
      <c r="BT13" s="420"/>
      <c r="BU13" s="421"/>
      <c r="BV13" s="419">
        <v>-507455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4.4000000000000004</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75509</v>
      </c>
      <c r="S14" s="507"/>
      <c r="T14" s="507"/>
      <c r="U14" s="507"/>
      <c r="V14" s="508"/>
      <c r="W14" s="510"/>
      <c r="X14" s="408"/>
      <c r="Y14" s="408"/>
      <c r="Z14" s="408"/>
      <c r="AA14" s="408"/>
      <c r="AB14" s="409"/>
      <c r="AC14" s="499">
        <v>2.5</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72539</v>
      </c>
      <c r="S15" s="507"/>
      <c r="T15" s="507"/>
      <c r="U15" s="507"/>
      <c r="V15" s="508"/>
      <c r="W15" s="509" t="s">
        <v>137</v>
      </c>
      <c r="X15" s="405"/>
      <c r="Y15" s="405"/>
      <c r="Z15" s="405"/>
      <c r="AA15" s="405"/>
      <c r="AB15" s="406"/>
      <c r="AC15" s="372">
        <v>9212</v>
      </c>
      <c r="AD15" s="373"/>
      <c r="AE15" s="373"/>
      <c r="AF15" s="373"/>
      <c r="AG15" s="374"/>
      <c r="AH15" s="372">
        <v>9555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9779067</v>
      </c>
      <c r="BO15" s="449"/>
      <c r="BP15" s="449"/>
      <c r="BQ15" s="449"/>
      <c r="BR15" s="449"/>
      <c r="BS15" s="449"/>
      <c r="BT15" s="449"/>
      <c r="BU15" s="450"/>
      <c r="BV15" s="448">
        <v>9575634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27.8</v>
      </c>
      <c r="AD16" s="500"/>
      <c r="AE16" s="500"/>
      <c r="AF16" s="500"/>
      <c r="AG16" s="501"/>
      <c r="AH16" s="499">
        <v>27.9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13798331</v>
      </c>
      <c r="BO16" s="420"/>
      <c r="BP16" s="420"/>
      <c r="BQ16" s="420"/>
      <c r="BR16" s="420"/>
      <c r="BS16" s="420"/>
      <c r="BT16" s="420"/>
      <c r="BU16" s="421"/>
      <c r="BV16" s="419">
        <v>13489541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23089</v>
      </c>
      <c r="AD17" s="373"/>
      <c r="AE17" s="373"/>
      <c r="AF17" s="373"/>
      <c r="AG17" s="374"/>
      <c r="AH17" s="372">
        <v>23852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12340141</v>
      </c>
      <c r="BO17" s="420"/>
      <c r="BP17" s="420"/>
      <c r="BQ17" s="420"/>
      <c r="BR17" s="420"/>
      <c r="BS17" s="420"/>
      <c r="BT17" s="420"/>
      <c r="BU17" s="421"/>
      <c r="BV17" s="419">
        <v>12067386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78.59</v>
      </c>
      <c r="M18" s="472"/>
      <c r="N18" s="472"/>
      <c r="O18" s="472"/>
      <c r="P18" s="472"/>
      <c r="Q18" s="472"/>
      <c r="R18" s="473"/>
      <c r="S18" s="473"/>
      <c r="T18" s="473"/>
      <c r="U18" s="473"/>
      <c r="V18" s="474"/>
      <c r="W18" s="490"/>
      <c r="X18" s="491"/>
      <c r="Y18" s="491"/>
      <c r="Z18" s="491"/>
      <c r="AA18" s="491"/>
      <c r="AB18" s="515"/>
      <c r="AC18" s="389">
        <v>69.7</v>
      </c>
      <c r="AD18" s="390"/>
      <c r="AE18" s="390"/>
      <c r="AF18" s="390"/>
      <c r="AG18" s="475"/>
      <c r="AH18" s="389">
        <v>69.599999999999994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15752831</v>
      </c>
      <c r="BO18" s="420"/>
      <c r="BP18" s="420"/>
      <c r="BQ18" s="420"/>
      <c r="BR18" s="420"/>
      <c r="BS18" s="420"/>
      <c r="BT18" s="420"/>
      <c r="BU18" s="421"/>
      <c r="BV18" s="419">
        <v>15282356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972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21739508</v>
      </c>
      <c r="BO19" s="420"/>
      <c r="BP19" s="420"/>
      <c r="BQ19" s="420"/>
      <c r="BR19" s="420"/>
      <c r="BS19" s="420"/>
      <c r="BT19" s="420"/>
      <c r="BU19" s="421"/>
      <c r="BV19" s="419">
        <v>21044108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32158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22917027</v>
      </c>
      <c r="BO22" s="449"/>
      <c r="BP22" s="449"/>
      <c r="BQ22" s="449"/>
      <c r="BR22" s="449"/>
      <c r="BS22" s="449"/>
      <c r="BT22" s="449"/>
      <c r="BU22" s="450"/>
      <c r="BV22" s="448">
        <v>21898282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16894299</v>
      </c>
      <c r="BO23" s="420"/>
      <c r="BP23" s="420"/>
      <c r="BQ23" s="420"/>
      <c r="BR23" s="420"/>
      <c r="BS23" s="420"/>
      <c r="BT23" s="420"/>
      <c r="BU23" s="421"/>
      <c r="BV23" s="419">
        <v>16892666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9270</v>
      </c>
      <c r="R24" s="373"/>
      <c r="S24" s="373"/>
      <c r="T24" s="373"/>
      <c r="U24" s="373"/>
      <c r="V24" s="374"/>
      <c r="W24" s="462"/>
      <c r="X24" s="399"/>
      <c r="Y24" s="400"/>
      <c r="Z24" s="375" t="s">
        <v>162</v>
      </c>
      <c r="AA24" s="376"/>
      <c r="AB24" s="376"/>
      <c r="AC24" s="376"/>
      <c r="AD24" s="376"/>
      <c r="AE24" s="376"/>
      <c r="AF24" s="376"/>
      <c r="AG24" s="377"/>
      <c r="AH24" s="372">
        <v>396</v>
      </c>
      <c r="AI24" s="373"/>
      <c r="AJ24" s="373"/>
      <c r="AK24" s="373"/>
      <c r="AL24" s="374"/>
      <c r="AM24" s="372">
        <v>1290564</v>
      </c>
      <c r="AN24" s="373"/>
      <c r="AO24" s="373"/>
      <c r="AP24" s="373"/>
      <c r="AQ24" s="373"/>
      <c r="AR24" s="374"/>
      <c r="AS24" s="372">
        <v>3259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11855731</v>
      </c>
      <c r="BO24" s="420"/>
      <c r="BP24" s="420"/>
      <c r="BQ24" s="420"/>
      <c r="BR24" s="420"/>
      <c r="BS24" s="420"/>
      <c r="BT24" s="420"/>
      <c r="BU24" s="421"/>
      <c r="BV24" s="419">
        <v>9801391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7460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7502430</v>
      </c>
      <c r="BO25" s="449"/>
      <c r="BP25" s="449"/>
      <c r="BQ25" s="449"/>
      <c r="BR25" s="449"/>
      <c r="BS25" s="449"/>
      <c r="BT25" s="449"/>
      <c r="BU25" s="450"/>
      <c r="BV25" s="448">
        <v>5517066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6850</v>
      </c>
      <c r="R26" s="373"/>
      <c r="S26" s="373"/>
      <c r="T26" s="373"/>
      <c r="U26" s="373"/>
      <c r="V26" s="374"/>
      <c r="W26" s="462"/>
      <c r="X26" s="399"/>
      <c r="Y26" s="400"/>
      <c r="Z26" s="375" t="s">
        <v>168</v>
      </c>
      <c r="AA26" s="430"/>
      <c r="AB26" s="430"/>
      <c r="AC26" s="430"/>
      <c r="AD26" s="430"/>
      <c r="AE26" s="430"/>
      <c r="AF26" s="430"/>
      <c r="AG26" s="431"/>
      <c r="AH26" s="372">
        <v>23</v>
      </c>
      <c r="AI26" s="373"/>
      <c r="AJ26" s="373"/>
      <c r="AK26" s="373"/>
      <c r="AL26" s="374"/>
      <c r="AM26" s="372">
        <v>68724</v>
      </c>
      <c r="AN26" s="373"/>
      <c r="AO26" s="373"/>
      <c r="AP26" s="373"/>
      <c r="AQ26" s="373"/>
      <c r="AR26" s="374"/>
      <c r="AS26" s="372">
        <v>2988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4690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799846</v>
      </c>
      <c r="BO27" s="454"/>
      <c r="BP27" s="454"/>
      <c r="BQ27" s="454"/>
      <c r="BR27" s="454"/>
      <c r="BS27" s="454"/>
      <c r="BT27" s="454"/>
      <c r="BU27" s="455"/>
      <c r="BV27" s="453">
        <v>799792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2938731</v>
      </c>
      <c r="BO28" s="449"/>
      <c r="BP28" s="449"/>
      <c r="BQ28" s="449"/>
      <c r="BR28" s="449"/>
      <c r="BS28" s="449"/>
      <c r="BT28" s="449"/>
      <c r="BU28" s="450"/>
      <c r="BV28" s="448">
        <v>2938274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20</v>
      </c>
      <c r="M29" s="373"/>
      <c r="N29" s="373"/>
      <c r="O29" s="373"/>
      <c r="P29" s="374"/>
      <c r="Q29" s="372">
        <v>3980</v>
      </c>
      <c r="R29" s="373"/>
      <c r="S29" s="373"/>
      <c r="T29" s="373"/>
      <c r="U29" s="373"/>
      <c r="V29" s="374"/>
      <c r="W29" s="463"/>
      <c r="X29" s="464"/>
      <c r="Y29" s="465"/>
      <c r="Z29" s="375" t="s">
        <v>177</v>
      </c>
      <c r="AA29" s="376"/>
      <c r="AB29" s="376"/>
      <c r="AC29" s="376"/>
      <c r="AD29" s="376"/>
      <c r="AE29" s="376"/>
      <c r="AF29" s="376"/>
      <c r="AG29" s="377"/>
      <c r="AH29" s="372">
        <v>396</v>
      </c>
      <c r="AI29" s="373"/>
      <c r="AJ29" s="373"/>
      <c r="AK29" s="373"/>
      <c r="AL29" s="374"/>
      <c r="AM29" s="372">
        <v>1290564</v>
      </c>
      <c r="AN29" s="373"/>
      <c r="AO29" s="373"/>
      <c r="AP29" s="373"/>
      <c r="AQ29" s="373"/>
      <c r="AR29" s="374"/>
      <c r="AS29" s="372">
        <v>3259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1208893</v>
      </c>
      <c r="BO29" s="420"/>
      <c r="BP29" s="420"/>
      <c r="BQ29" s="420"/>
      <c r="BR29" s="420"/>
      <c r="BS29" s="420"/>
      <c r="BT29" s="420"/>
      <c r="BU29" s="421"/>
      <c r="BV29" s="419">
        <v>1198459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2131524</v>
      </c>
      <c r="BO30" s="454"/>
      <c r="BP30" s="454"/>
      <c r="BQ30" s="454"/>
      <c r="BR30" s="454"/>
      <c r="BS30" s="454"/>
      <c r="BT30" s="454"/>
      <c r="BU30" s="455"/>
      <c r="BV30" s="453">
        <v>2572801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龍ケ崎市国民健康保険事業特別会計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龍ケ崎市下水道事業会計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茨城県南水道企業団（水事業会計）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龍ケ崎市まちづくり・文化財団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龍ケ崎市児童発達支援事業特別会計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龍ケ崎市介護保険事業特別会計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龍ケ崎地方塵芥処理組合（一般会計）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龍ケ崎市後期高齢者医療事業特別会計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龍ケ崎地方衛生組合（一般会計）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稲敷地方広域市町村圏事務組合（一般会計）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稲敷地方広域市町村圏事務組合（水防事業特別会計）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茨城県市町村総合事務組合（一般会計）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茨城県市町村総合事務組合（県民交通災害共済事業会計）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茨城租税債権管理機構（一般会計）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利根川水系県南水防事務組合（一般会計）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茨城県後期高齢者医療広域連合（一般会計）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mKlajVceiNptTXNkrgpXQ1QuY1qb202M5h9HLUh18jgraYz4W2srfxwXPOmCMU3hnRGWgwyN2ZdXcp+P1osAA==" saltValue="AwhiAEdVwvJMUrRMFU5P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8" zoomScaleNormal="100"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6.73</v>
      </c>
      <c r="G34" s="33">
        <v>16.260000000000002</v>
      </c>
      <c r="H34" s="33">
        <v>11.28</v>
      </c>
      <c r="I34" s="33">
        <v>7.91</v>
      </c>
      <c r="J34" s="34">
        <v>7.45</v>
      </c>
      <c r="K34" s="22"/>
      <c r="L34" s="22"/>
      <c r="M34" s="22"/>
      <c r="N34" s="22"/>
      <c r="O34" s="22"/>
      <c r="P34" s="22"/>
    </row>
    <row r="35" spans="1:16" ht="39" customHeight="1" x14ac:dyDescent="0.15">
      <c r="A35" s="22"/>
      <c r="B35" s="35"/>
      <c r="C35" s="1145" t="s">
        <v>533</v>
      </c>
      <c r="D35" s="1146"/>
      <c r="E35" s="1147"/>
      <c r="F35" s="36">
        <v>0.28999999999999998</v>
      </c>
      <c r="G35" s="37">
        <v>0.06</v>
      </c>
      <c r="H35" s="37">
        <v>0.33</v>
      </c>
      <c r="I35" s="37">
        <v>0.09</v>
      </c>
      <c r="J35" s="38">
        <v>0.61</v>
      </c>
      <c r="K35" s="22"/>
      <c r="L35" s="22"/>
      <c r="M35" s="22"/>
      <c r="N35" s="22"/>
      <c r="O35" s="22"/>
      <c r="P35" s="22"/>
    </row>
    <row r="36" spans="1:16" ht="39" customHeight="1" x14ac:dyDescent="0.15">
      <c r="A36" s="22"/>
      <c r="B36" s="35"/>
      <c r="C36" s="1145" t="s">
        <v>534</v>
      </c>
      <c r="D36" s="1146"/>
      <c r="E36" s="1147"/>
      <c r="F36" s="36">
        <v>0.52</v>
      </c>
      <c r="G36" s="37">
        <v>0.28000000000000003</v>
      </c>
      <c r="H36" s="37">
        <v>0.84</v>
      </c>
      <c r="I36" s="37">
        <v>0.51</v>
      </c>
      <c r="J36" s="38">
        <v>0.59</v>
      </c>
      <c r="K36" s="22"/>
      <c r="L36" s="22"/>
      <c r="M36" s="22"/>
      <c r="N36" s="22"/>
      <c r="O36" s="22"/>
      <c r="P36" s="22"/>
    </row>
    <row r="37" spans="1:16" ht="39" customHeight="1" x14ac:dyDescent="0.15">
      <c r="A37" s="22"/>
      <c r="B37" s="35"/>
      <c r="C37" s="1145" t="s">
        <v>535</v>
      </c>
      <c r="D37" s="1146"/>
      <c r="E37" s="1147"/>
      <c r="F37" s="36">
        <v>0.94</v>
      </c>
      <c r="G37" s="37">
        <v>0.41</v>
      </c>
      <c r="H37" s="37">
        <v>0.19</v>
      </c>
      <c r="I37" s="37">
        <v>0.08</v>
      </c>
      <c r="J37" s="38">
        <v>0.12</v>
      </c>
      <c r="K37" s="22"/>
      <c r="L37" s="22"/>
      <c r="M37" s="22"/>
      <c r="N37" s="22"/>
      <c r="O37" s="22"/>
      <c r="P37" s="22"/>
    </row>
    <row r="38" spans="1:16" ht="39" customHeight="1" x14ac:dyDescent="0.15">
      <c r="A38" s="22"/>
      <c r="B38" s="35"/>
      <c r="C38" s="1145" t="s">
        <v>536</v>
      </c>
      <c r="D38" s="1146"/>
      <c r="E38" s="1147"/>
      <c r="F38" s="36">
        <v>0.02</v>
      </c>
      <c r="G38" s="37">
        <v>0.01</v>
      </c>
      <c r="H38" s="37">
        <v>0.01</v>
      </c>
      <c r="I38" s="37">
        <v>0.02</v>
      </c>
      <c r="J38" s="38">
        <v>0.02</v>
      </c>
      <c r="K38" s="22"/>
      <c r="L38" s="22"/>
      <c r="M38" s="22"/>
      <c r="N38" s="22"/>
      <c r="O38" s="22"/>
      <c r="P38" s="22"/>
    </row>
    <row r="39" spans="1:16" ht="39" customHeight="1" x14ac:dyDescent="0.15">
      <c r="A39" s="22"/>
      <c r="B39" s="35"/>
      <c r="C39" s="1145" t="s">
        <v>537</v>
      </c>
      <c r="D39" s="1146"/>
      <c r="E39" s="1147"/>
      <c r="F39" s="36" t="s">
        <v>486</v>
      </c>
      <c r="G39" s="37" t="s">
        <v>486</v>
      </c>
      <c r="H39" s="37" t="s">
        <v>486</v>
      </c>
      <c r="I39" s="37" t="s">
        <v>486</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0.01</v>
      </c>
      <c r="G43" s="42">
        <v>0</v>
      </c>
      <c r="H43" s="42">
        <v>0</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BOxs6Shjo3bMlLGCxn08CpKQlBCZLwas0sytvNnRugNWzHg5ZgCuDjGNDqjSiFfSKEIWuNEz1bZCpJEynQWUQ==" saltValue="RxOyHGOTYerVTKB7NGpm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2562</v>
      </c>
      <c r="L45" s="60">
        <v>2473</v>
      </c>
      <c r="M45" s="60">
        <v>2365</v>
      </c>
      <c r="N45" s="60">
        <v>2335</v>
      </c>
      <c r="O45" s="61">
        <v>2333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391</v>
      </c>
      <c r="L48" s="64">
        <v>324</v>
      </c>
      <c r="M48" s="64">
        <v>330</v>
      </c>
      <c r="N48" s="64">
        <v>343</v>
      </c>
      <c r="O48" s="65">
        <v>196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114</v>
      </c>
      <c r="L49" s="64">
        <v>137</v>
      </c>
      <c r="M49" s="64">
        <v>137</v>
      </c>
      <c r="N49" s="64">
        <v>146</v>
      </c>
      <c r="O49" s="65">
        <v>135</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271</v>
      </c>
      <c r="L50" s="64">
        <v>269</v>
      </c>
      <c r="M50" s="64">
        <v>267</v>
      </c>
      <c r="N50" s="64">
        <v>230</v>
      </c>
      <c r="O50" s="65">
        <v>205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2639</v>
      </c>
      <c r="L52" s="64">
        <v>2558</v>
      </c>
      <c r="M52" s="64">
        <v>2500</v>
      </c>
      <c r="N52" s="64">
        <v>2451</v>
      </c>
      <c r="O52" s="65">
        <v>2172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699</v>
      </c>
      <c r="L53" s="69">
        <v>645</v>
      </c>
      <c r="M53" s="69">
        <v>599</v>
      </c>
      <c r="N53" s="69">
        <v>603</v>
      </c>
      <c r="O53" s="70">
        <v>697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557</v>
      </c>
      <c r="L58" s="84" t="s">
        <v>557</v>
      </c>
      <c r="M58" s="84" t="s">
        <v>557</v>
      </c>
      <c r="N58" s="84" t="s">
        <v>557</v>
      </c>
      <c r="O58" s="85" t="s">
        <v>557</v>
      </c>
    </row>
    <row r="59" spans="1:21" ht="31.5" customHeight="1" x14ac:dyDescent="0.15">
      <c r="B59" s="1163"/>
      <c r="C59" s="1164"/>
      <c r="D59" s="1170" t="s">
        <v>26</v>
      </c>
      <c r="E59" s="1171"/>
      <c r="F59" s="1171"/>
      <c r="G59" s="1171"/>
      <c r="H59" s="1171"/>
      <c r="I59" s="1171"/>
      <c r="J59" s="1172"/>
      <c r="K59" s="86" t="s">
        <v>557</v>
      </c>
      <c r="L59" s="87" t="s">
        <v>557</v>
      </c>
      <c r="M59" s="87" t="s">
        <v>557</v>
      </c>
      <c r="N59" s="87" t="s">
        <v>557</v>
      </c>
      <c r="O59" s="88" t="s">
        <v>557</v>
      </c>
    </row>
    <row r="60" spans="1:21" ht="31.5" customHeight="1" thickBot="1" x14ac:dyDescent="0.2">
      <c r="B60" s="1165"/>
      <c r="C60" s="1166"/>
      <c r="D60" s="1173" t="s">
        <v>27</v>
      </c>
      <c r="E60" s="1174"/>
      <c r="F60" s="1174"/>
      <c r="G60" s="1174"/>
      <c r="H60" s="1174"/>
      <c r="I60" s="1174"/>
      <c r="J60" s="1175"/>
      <c r="K60" s="89" t="s">
        <v>557</v>
      </c>
      <c r="L60" s="90" t="s">
        <v>557</v>
      </c>
      <c r="M60" s="90" t="s">
        <v>557</v>
      </c>
      <c r="N60" s="90" t="s">
        <v>557</v>
      </c>
      <c r="O60" s="91" t="s">
        <v>557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c/VnemlvuGwgME5hOTnU20m/nie77yJYfRwjYQa7FTXNukG8uSwGu4PjCqIblHcSPdj10n9JsaCZBzmFjkU6w==" saltValue="SUF7vbexW1SdKmX5ggkh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45" zoomScale="85" zoomScaleNormal="85" zoomScaleSheetLayoutView="100" workbookViewId="0">
      <selection activeCell="CX28" sqref="CX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22409</v>
      </c>
      <c r="J41" s="344">
        <v>22624</v>
      </c>
      <c r="K41" s="344">
        <v>21963</v>
      </c>
      <c r="L41" s="344">
        <v>21898</v>
      </c>
      <c r="M41" s="345">
        <v>22917</v>
      </c>
    </row>
    <row r="42" spans="2:13" ht="27.75" customHeight="1" x14ac:dyDescent="0.15">
      <c r="B42" s="1186"/>
      <c r="C42" s="1187"/>
      <c r="D42" s="106"/>
      <c r="E42" s="1190" t="s">
        <v>32</v>
      </c>
      <c r="F42" s="1190"/>
      <c r="G42" s="1190"/>
      <c r="H42" s="1191"/>
      <c r="I42" s="346">
        <v>1381</v>
      </c>
      <c r="J42" s="347">
        <v>1150</v>
      </c>
      <c r="K42" s="347">
        <v>912</v>
      </c>
      <c r="L42" s="347">
        <v>705</v>
      </c>
      <c r="M42" s="348">
        <v>516</v>
      </c>
    </row>
    <row r="43" spans="2:13" ht="27.75" customHeight="1" x14ac:dyDescent="0.15">
      <c r="B43" s="1186"/>
      <c r="C43" s="1187"/>
      <c r="D43" s="106"/>
      <c r="E43" s="1190" t="s">
        <v>33</v>
      </c>
      <c r="F43" s="1190"/>
      <c r="G43" s="1190"/>
      <c r="H43" s="1191"/>
      <c r="I43" s="346">
        <v>4397</v>
      </c>
      <c r="J43" s="347">
        <v>3678</v>
      </c>
      <c r="K43" s="347">
        <v>2925</v>
      </c>
      <c r="L43" s="347">
        <v>2440</v>
      </c>
      <c r="M43" s="348">
        <v>2354</v>
      </c>
    </row>
    <row r="44" spans="2:13" ht="27.75" customHeight="1" x14ac:dyDescent="0.15">
      <c r="B44" s="1186"/>
      <c r="C44" s="1187"/>
      <c r="D44" s="106"/>
      <c r="E44" s="1190" t="s">
        <v>34</v>
      </c>
      <c r="F44" s="1190"/>
      <c r="G44" s="1190"/>
      <c r="H44" s="1191"/>
      <c r="I44" s="346">
        <v>1183</v>
      </c>
      <c r="J44" s="347">
        <v>1097</v>
      </c>
      <c r="K44" s="347">
        <v>1016</v>
      </c>
      <c r="L44" s="347">
        <v>923</v>
      </c>
      <c r="M44" s="348">
        <v>811</v>
      </c>
    </row>
    <row r="45" spans="2:13" ht="27.75" customHeight="1" x14ac:dyDescent="0.15">
      <c r="B45" s="1186"/>
      <c r="C45" s="1187"/>
      <c r="D45" s="106"/>
      <c r="E45" s="1190" t="s">
        <v>35</v>
      </c>
      <c r="F45" s="1190"/>
      <c r="G45" s="1190"/>
      <c r="H45" s="1191"/>
      <c r="I45" s="346">
        <v>1790</v>
      </c>
      <c r="J45" s="347">
        <v>1735</v>
      </c>
      <c r="K45" s="347">
        <v>1788</v>
      </c>
      <c r="L45" s="347">
        <v>1798</v>
      </c>
      <c r="M45" s="348">
        <v>1783</v>
      </c>
    </row>
    <row r="46" spans="2:13" ht="27.75" customHeight="1" x14ac:dyDescent="0.15">
      <c r="B46" s="1186"/>
      <c r="C46" s="1187"/>
      <c r="D46" s="107"/>
      <c r="E46" s="1190" t="s">
        <v>36</v>
      </c>
      <c r="F46" s="1190"/>
      <c r="G46" s="1190"/>
      <c r="H46" s="1191"/>
      <c r="I46" s="346">
        <v>3</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6553</v>
      </c>
      <c r="J50" s="347">
        <v>7312</v>
      </c>
      <c r="K50" s="347">
        <v>8278</v>
      </c>
      <c r="L50" s="347">
        <v>7887</v>
      </c>
      <c r="M50" s="348">
        <v>7411</v>
      </c>
    </row>
    <row r="51" spans="2:13" ht="27.75" customHeight="1" x14ac:dyDescent="0.15">
      <c r="B51" s="1186"/>
      <c r="C51" s="1187"/>
      <c r="D51" s="106"/>
      <c r="E51" s="1190" t="s">
        <v>42</v>
      </c>
      <c r="F51" s="1190"/>
      <c r="G51" s="1190"/>
      <c r="H51" s="1191"/>
      <c r="I51" s="346">
        <v>4666</v>
      </c>
      <c r="J51" s="347">
        <v>3930</v>
      </c>
      <c r="K51" s="347">
        <v>3237</v>
      </c>
      <c r="L51" s="347">
        <v>2905</v>
      </c>
      <c r="M51" s="348">
        <v>3419</v>
      </c>
    </row>
    <row r="52" spans="2:13" ht="27.75" customHeight="1" x14ac:dyDescent="0.15">
      <c r="B52" s="1188"/>
      <c r="C52" s="1189"/>
      <c r="D52" s="106"/>
      <c r="E52" s="1190" t="s">
        <v>43</v>
      </c>
      <c r="F52" s="1190"/>
      <c r="G52" s="1190"/>
      <c r="H52" s="1191"/>
      <c r="I52" s="346">
        <v>22547</v>
      </c>
      <c r="J52" s="347">
        <v>21993</v>
      </c>
      <c r="K52" s="347">
        <v>20784</v>
      </c>
      <c r="L52" s="347">
        <v>19347</v>
      </c>
      <c r="M52" s="348">
        <v>18291</v>
      </c>
    </row>
    <row r="53" spans="2:13" ht="27.75" customHeight="1" thickBot="1" x14ac:dyDescent="0.2">
      <c r="B53" s="1192" t="s">
        <v>19</v>
      </c>
      <c r="C53" s="1193"/>
      <c r="D53" s="110"/>
      <c r="E53" s="1194" t="s">
        <v>44</v>
      </c>
      <c r="F53" s="1194"/>
      <c r="G53" s="1194"/>
      <c r="H53" s="1195"/>
      <c r="I53" s="349">
        <v>-2602</v>
      </c>
      <c r="J53" s="350">
        <v>-2952</v>
      </c>
      <c r="K53" s="350">
        <v>-3695</v>
      </c>
      <c r="L53" s="350">
        <v>-2375</v>
      </c>
      <c r="M53" s="351">
        <v>-740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3+zT7BCCi1vsP6CHppJaDDJ2PDxaiDYElH6M6WuzO6WMxIOMSLUOwFTAhJyQ/ujB7aR4opDwa04j5Gge3g8qg==" saltValue="zD1+vUxqiVwQ5lZkCi24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2" zoomScale="85" zoomScaleNormal="85" zoomScaleSheetLayoutView="100" workbookViewId="0">
      <selection activeCell="CX28" sqref="CX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2938</v>
      </c>
      <c r="G55" s="352">
        <v>2938</v>
      </c>
      <c r="H55" s="353">
        <v>2939</v>
      </c>
    </row>
    <row r="56" spans="2:8" ht="52.5" customHeight="1" x14ac:dyDescent="0.15">
      <c r="B56" s="122"/>
      <c r="C56" s="1213" t="s">
        <v>47</v>
      </c>
      <c r="D56" s="1213"/>
      <c r="E56" s="1214"/>
      <c r="F56" s="354">
        <v>1172</v>
      </c>
      <c r="G56" s="354">
        <v>1198</v>
      </c>
      <c r="H56" s="355">
        <v>1209</v>
      </c>
    </row>
    <row r="57" spans="2:8" ht="53.25" customHeight="1" x14ac:dyDescent="0.15">
      <c r="B57" s="122"/>
      <c r="C57" s="1215" t="s">
        <v>48</v>
      </c>
      <c r="D57" s="1215"/>
      <c r="E57" s="1216"/>
      <c r="F57" s="356">
        <v>2662</v>
      </c>
      <c r="G57" s="356">
        <v>2573</v>
      </c>
      <c r="H57" s="357">
        <v>2132</v>
      </c>
    </row>
    <row r="58" spans="2:8" ht="45.75" customHeight="1" x14ac:dyDescent="0.15">
      <c r="B58" s="123"/>
      <c r="C58" s="1203" t="s">
        <v>558</v>
      </c>
      <c r="D58" s="1204"/>
      <c r="E58" s="1205"/>
      <c r="F58" s="358">
        <v>474</v>
      </c>
      <c r="G58" s="358">
        <v>527</v>
      </c>
      <c r="H58" s="359">
        <v>564</v>
      </c>
    </row>
    <row r="59" spans="2:8" ht="45.75" customHeight="1" x14ac:dyDescent="0.15">
      <c r="B59" s="123"/>
      <c r="C59" s="1203" t="s">
        <v>559</v>
      </c>
      <c r="D59" s="1204"/>
      <c r="E59" s="1205"/>
      <c r="F59" s="358">
        <v>708</v>
      </c>
      <c r="G59" s="358">
        <v>648</v>
      </c>
      <c r="H59" s="359">
        <v>468</v>
      </c>
    </row>
    <row r="60" spans="2:8" ht="45.75" customHeight="1" x14ac:dyDescent="0.15">
      <c r="B60" s="123"/>
      <c r="C60" s="1203" t="s">
        <v>560</v>
      </c>
      <c r="D60" s="1204"/>
      <c r="E60" s="1205"/>
      <c r="F60" s="358">
        <v>533</v>
      </c>
      <c r="G60" s="358">
        <v>448</v>
      </c>
      <c r="H60" s="359">
        <v>364</v>
      </c>
    </row>
    <row r="61" spans="2:8" ht="45.75" customHeight="1" x14ac:dyDescent="0.15">
      <c r="B61" s="123"/>
      <c r="C61" s="1203" t="s">
        <v>561</v>
      </c>
      <c r="D61" s="1204"/>
      <c r="E61" s="1205"/>
      <c r="F61" s="358">
        <v>331</v>
      </c>
      <c r="G61" s="358">
        <v>331</v>
      </c>
      <c r="H61" s="359">
        <v>331</v>
      </c>
    </row>
    <row r="62" spans="2:8" ht="45.75" customHeight="1" thickBot="1" x14ac:dyDescent="0.2">
      <c r="B62" s="124"/>
      <c r="C62" s="1206" t="s">
        <v>562</v>
      </c>
      <c r="D62" s="1207"/>
      <c r="E62" s="1208"/>
      <c r="F62" s="360">
        <v>529</v>
      </c>
      <c r="G62" s="360">
        <v>529</v>
      </c>
      <c r="H62" s="361">
        <v>319</v>
      </c>
    </row>
    <row r="63" spans="2:8" ht="52.5" customHeight="1" thickBot="1" x14ac:dyDescent="0.2">
      <c r="B63" s="125"/>
      <c r="C63" s="1209" t="s">
        <v>49</v>
      </c>
      <c r="D63" s="1209"/>
      <c r="E63" s="1210"/>
      <c r="F63" s="362">
        <v>6772</v>
      </c>
      <c r="G63" s="362">
        <v>6710</v>
      </c>
      <c r="H63" s="363">
        <v>6279</v>
      </c>
    </row>
    <row r="64" spans="2:8" x14ac:dyDescent="0.15"/>
  </sheetData>
  <sheetProtection algorithmName="SHA-512" hashValue="jKws72u+GGw+tq1ah775LQ1GR3pBMtAQ1hJZO+y4/87m69EfVj6zFyvauNZpifx8ItL2Oq/LsNcoLTY8H9W3KA==" saltValue="AKdptIZY+2u+2Oe8u6Od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6"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27015</v>
      </c>
      <c r="E3" s="144"/>
      <c r="F3" s="145">
        <v>45483</v>
      </c>
      <c r="G3" s="146"/>
      <c r="H3" s="147"/>
    </row>
    <row r="4" spans="1:8" x14ac:dyDescent="0.15">
      <c r="A4" s="148"/>
      <c r="B4" s="149"/>
      <c r="C4" s="150"/>
      <c r="D4" s="151">
        <v>20612</v>
      </c>
      <c r="E4" s="152"/>
      <c r="F4" s="153">
        <v>24241</v>
      </c>
      <c r="G4" s="154"/>
      <c r="H4" s="155"/>
    </row>
    <row r="5" spans="1:8" x14ac:dyDescent="0.15">
      <c r="A5" s="136" t="s">
        <v>518</v>
      </c>
      <c r="B5" s="141"/>
      <c r="C5" s="142"/>
      <c r="D5" s="143">
        <v>33483</v>
      </c>
      <c r="E5" s="144"/>
      <c r="F5" s="145">
        <v>45945</v>
      </c>
      <c r="G5" s="146"/>
      <c r="H5" s="147"/>
    </row>
    <row r="6" spans="1:8" x14ac:dyDescent="0.15">
      <c r="A6" s="148"/>
      <c r="B6" s="149"/>
      <c r="C6" s="150"/>
      <c r="D6" s="151">
        <v>21810</v>
      </c>
      <c r="E6" s="152"/>
      <c r="F6" s="153">
        <v>25180</v>
      </c>
      <c r="G6" s="154"/>
      <c r="H6" s="155"/>
    </row>
    <row r="7" spans="1:8" x14ac:dyDescent="0.15">
      <c r="A7" s="136" t="s">
        <v>519</v>
      </c>
      <c r="B7" s="141"/>
      <c r="C7" s="142"/>
      <c r="D7" s="143">
        <v>33053</v>
      </c>
      <c r="E7" s="144"/>
      <c r="F7" s="145">
        <v>44475</v>
      </c>
      <c r="G7" s="146"/>
      <c r="H7" s="147"/>
    </row>
    <row r="8" spans="1:8" x14ac:dyDescent="0.15">
      <c r="A8" s="148"/>
      <c r="B8" s="149"/>
      <c r="C8" s="150"/>
      <c r="D8" s="151">
        <v>19276</v>
      </c>
      <c r="E8" s="152"/>
      <c r="F8" s="153">
        <v>24780</v>
      </c>
      <c r="G8" s="154"/>
      <c r="H8" s="155"/>
    </row>
    <row r="9" spans="1:8" x14ac:dyDescent="0.15">
      <c r="A9" s="136" t="s">
        <v>520</v>
      </c>
      <c r="B9" s="141"/>
      <c r="C9" s="142"/>
      <c r="D9" s="143">
        <v>46377</v>
      </c>
      <c r="E9" s="144"/>
      <c r="F9" s="145">
        <v>45982</v>
      </c>
      <c r="G9" s="146"/>
      <c r="H9" s="147"/>
    </row>
    <row r="10" spans="1:8" x14ac:dyDescent="0.15">
      <c r="A10" s="148"/>
      <c r="B10" s="149"/>
      <c r="C10" s="150"/>
      <c r="D10" s="151">
        <v>34426</v>
      </c>
      <c r="E10" s="152"/>
      <c r="F10" s="153">
        <v>25583</v>
      </c>
      <c r="G10" s="154"/>
      <c r="H10" s="155"/>
    </row>
    <row r="11" spans="1:8" x14ac:dyDescent="0.15">
      <c r="A11" s="136" t="s">
        <v>521</v>
      </c>
      <c r="B11" s="141"/>
      <c r="C11" s="142"/>
      <c r="D11" s="143">
        <v>73384</v>
      </c>
      <c r="E11" s="144"/>
      <c r="F11" s="145">
        <v>50538</v>
      </c>
      <c r="G11" s="146"/>
      <c r="H11" s="147"/>
    </row>
    <row r="12" spans="1:8" x14ac:dyDescent="0.15">
      <c r="A12" s="148"/>
      <c r="B12" s="149"/>
      <c r="C12" s="156"/>
      <c r="D12" s="151">
        <v>43454</v>
      </c>
      <c r="E12" s="152"/>
      <c r="F12" s="153">
        <v>29053</v>
      </c>
      <c r="G12" s="154"/>
      <c r="H12" s="155"/>
    </row>
    <row r="13" spans="1:8" x14ac:dyDescent="0.15">
      <c r="A13" s="136"/>
      <c r="B13" s="141"/>
      <c r="C13" s="157"/>
      <c r="D13" s="158">
        <v>42662</v>
      </c>
      <c r="E13" s="159"/>
      <c r="F13" s="160">
        <v>46485</v>
      </c>
      <c r="G13" s="161"/>
      <c r="H13" s="147"/>
    </row>
    <row r="14" spans="1:8" x14ac:dyDescent="0.15">
      <c r="A14" s="148"/>
      <c r="B14" s="149"/>
      <c r="C14" s="150"/>
      <c r="D14" s="151">
        <v>27916</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6.74</v>
      </c>
      <c r="C19" s="162">
        <f>ROUND(VALUE(SUBSTITUTE(実質収支比率等に係る経年分析!G$48,"▲","-")),2)</f>
        <v>16.27</v>
      </c>
      <c r="D19" s="162">
        <f>ROUND(VALUE(SUBSTITUTE(実質収支比率等に係る経年分析!H$48,"▲","-")),2)</f>
        <v>11.28</v>
      </c>
      <c r="E19" s="162">
        <f>ROUND(VALUE(SUBSTITUTE(実質収支比率等に係る経年分析!I$48,"▲","-")),2)</f>
        <v>7.91</v>
      </c>
      <c r="F19" s="162">
        <f>ROUND(VALUE(SUBSTITUTE(実質収支比率等に係る経年分析!J$48,"▲","-")),2)</f>
        <v>7.45</v>
      </c>
    </row>
    <row r="20" spans="1:11" x14ac:dyDescent="0.15">
      <c r="A20" s="162" t="s">
        <v>53</v>
      </c>
      <c r="B20" s="162">
        <f>ROUND(VALUE(SUBSTITUTE(実質収支比率等に係る経年分析!F$47,"▲","-")),2)</f>
        <v>17.7</v>
      </c>
      <c r="C20" s="162">
        <f>ROUND(VALUE(SUBSTITUTE(実質収支比率等に係る経年分析!G$47,"▲","-")),2)</f>
        <v>16.95</v>
      </c>
      <c r="D20" s="162">
        <f>ROUND(VALUE(SUBSTITUTE(実質収支比率等に係る経年分析!H$47,"▲","-")),2)</f>
        <v>18.579999999999998</v>
      </c>
      <c r="E20" s="162">
        <f>ROUND(VALUE(SUBSTITUTE(実質収支比率等に係る経年分析!I$47,"▲","-")),2)</f>
        <v>18.21</v>
      </c>
      <c r="F20" s="162">
        <f>ROUND(VALUE(SUBSTITUTE(実質収支比率等に係る経年分析!J$47,"▲","-")),2)</f>
        <v>17.88</v>
      </c>
    </row>
    <row r="21" spans="1:11" x14ac:dyDescent="0.15">
      <c r="A21" s="162" t="s">
        <v>54</v>
      </c>
      <c r="B21" s="162">
        <f>IF(ISNUMBER(VALUE(SUBSTITUTE(実質収支比率等に係る経年分析!F$49,"▲","-"))),ROUND(VALUE(SUBSTITUTE(実質収支比率等に係る経年分析!F$49,"▲","-")),2),NA())</f>
        <v>1.49</v>
      </c>
      <c r="C21" s="162">
        <f>IF(ISNUMBER(VALUE(SUBSTITUTE(実質収支比率等に係る経年分析!G$49,"▲","-"))),ROUND(VALUE(SUBSTITUTE(実質収支比率等に係る経年分析!G$49,"▲","-")),2),NA())</f>
        <v>9.83</v>
      </c>
      <c r="D21" s="162">
        <f>IF(ISNUMBER(VALUE(SUBSTITUTE(実質収支比率等に係る経年分析!H$49,"▲","-"))),ROUND(VALUE(SUBSTITUTE(実質収支比率等に係る経年分析!H$49,"▲","-")),2),NA())</f>
        <v>-4.07</v>
      </c>
      <c r="E21" s="162">
        <f>IF(ISNUMBER(VALUE(SUBSTITUTE(実質収支比率等に係る経年分析!I$49,"▲","-"))),ROUND(VALUE(SUBSTITUTE(実質収支比率等に係る経年分析!I$49,"▲","-")),2),NA())</f>
        <v>-3.14</v>
      </c>
      <c r="F21" s="162">
        <f>IF(ISNUMBER(VALUE(SUBSTITUTE(実質収支比率等に係る経年分析!J$49,"▲","-"))),ROUND(VALUE(SUBSTITUTE(実質収支比率等に係る経年分析!J$49,"▲","-")),2),NA())</f>
        <v>-0.31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龍ケ崎市児童発達支援事業特別会計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龍ケ崎市後期高齢者医療事業特別会計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龍ケ崎市国民健康保険事業特別会計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15">
      <c r="A34" s="163" t="str">
        <f>IF(連結実質赤字比率に係る赤字・黒字の構成分析!C$36="",NA(),連結実質赤字比率に係る赤字・黒字の構成分析!C$36)</f>
        <v>龍ケ崎市介護保険事業特別会計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0.28000000000000003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0.59</v>
      </c>
    </row>
    <row r="35" spans="1:16" x14ac:dyDescent="0.15">
      <c r="A35" s="163" t="str">
        <f>IF(連結実質赤字比率に係る赤字・黒字の構成分析!C$35="",NA(),連結実質赤字比率に係る赤字・黒字の構成分析!C$35)</f>
        <v>龍ケ崎市下水道事業会計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0.28999999999999998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16.260000000000002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2639</v>
      </c>
      <c r="E42" s="164"/>
      <c r="F42" s="164"/>
      <c r="G42" s="164">
        <f>'実質公債費比率（分子）の構造'!L$52</f>
        <v>2558</v>
      </c>
      <c r="H42" s="164"/>
      <c r="I42" s="164"/>
      <c r="J42" s="164">
        <f>'実質公債費比率（分子）の構造'!M$52</f>
        <v>2500</v>
      </c>
      <c r="K42" s="164"/>
      <c r="L42" s="164"/>
      <c r="M42" s="164">
        <f>'実質公債費比率（分子）の構造'!N$52</f>
        <v>2451</v>
      </c>
      <c r="N42" s="164"/>
      <c r="O42" s="164"/>
      <c r="P42" s="164">
        <f>'実質公債費比率（分子）の構造'!O$52</f>
        <v>2172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271</v>
      </c>
      <c r="C44" s="164"/>
      <c r="D44" s="164"/>
      <c r="E44" s="164">
        <f>'実質公債費比率（分子）の構造'!L$50</f>
        <v>269</v>
      </c>
      <c r="F44" s="164"/>
      <c r="G44" s="164"/>
      <c r="H44" s="164">
        <f>'実質公債費比率（分子）の構造'!M$50</f>
        <v>267</v>
      </c>
      <c r="I44" s="164"/>
      <c r="J44" s="164"/>
      <c r="K44" s="164">
        <f>'実質公債費比率（分子）の構造'!N$50</f>
        <v>230</v>
      </c>
      <c r="L44" s="164"/>
      <c r="M44" s="164"/>
      <c r="N44" s="164">
        <f>'実質公債費比率（分子）の構造'!O$50</f>
        <v>205</v>
      </c>
      <c r="O44" s="164"/>
      <c r="P44" s="164"/>
    </row>
    <row r="45" spans="1:16" x14ac:dyDescent="0.15">
      <c r="A45" s="164" t="s">
        <v>63</v>
      </c>
      <c r="B45" s="164">
        <f>'実質公債費比率（分子）の構造'!K$49</f>
        <v>114</v>
      </c>
      <c r="C45" s="164"/>
      <c r="D45" s="164"/>
      <c r="E45" s="164">
        <f>'実質公債費比率（分子）の構造'!L$49</f>
        <v>137</v>
      </c>
      <c r="F45" s="164"/>
      <c r="G45" s="164"/>
      <c r="H45" s="164">
        <f>'実質公債費比率（分子）の構造'!M$49</f>
        <v>137</v>
      </c>
      <c r="I45" s="164"/>
      <c r="J45" s="164"/>
      <c r="K45" s="164">
        <f>'実質公債費比率（分子）の構造'!N$49</f>
        <v>146</v>
      </c>
      <c r="L45" s="164"/>
      <c r="M45" s="164"/>
      <c r="N45" s="164">
        <f>'実質公債費比率（分子）の構造'!O$49</f>
        <v>135</v>
      </c>
      <c r="O45" s="164"/>
      <c r="P45" s="164"/>
    </row>
    <row r="46" spans="1:16" x14ac:dyDescent="0.15">
      <c r="A46" s="164" t="s">
        <v>64</v>
      </c>
      <c r="B46" s="164">
        <f>'実質公債費比率（分子）の構造'!K$48</f>
        <v>391</v>
      </c>
      <c r="C46" s="164"/>
      <c r="D46" s="164"/>
      <c r="E46" s="164">
        <f>'実質公債費比率（分子）の構造'!L$48</f>
        <v>324</v>
      </c>
      <c r="F46" s="164"/>
      <c r="G46" s="164"/>
      <c r="H46" s="164">
        <f>'実質公債費比率（分子）の構造'!M$48</f>
        <v>330</v>
      </c>
      <c r="I46" s="164"/>
      <c r="J46" s="164"/>
      <c r="K46" s="164">
        <f>'実質公債費比率（分子）の構造'!N$48</f>
        <v>343</v>
      </c>
      <c r="L46" s="164"/>
      <c r="M46" s="164"/>
      <c r="N46" s="164">
        <f>'実質公債費比率（分子）の構造'!O$48</f>
        <v>196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2562</v>
      </c>
      <c r="C49" s="164"/>
      <c r="D49" s="164"/>
      <c r="E49" s="164">
        <f>'実質公債費比率（分子）の構造'!L$45</f>
        <v>2473</v>
      </c>
      <c r="F49" s="164"/>
      <c r="G49" s="164"/>
      <c r="H49" s="164">
        <f>'実質公債費比率（分子）の構造'!M$45</f>
        <v>2365</v>
      </c>
      <c r="I49" s="164"/>
      <c r="J49" s="164"/>
      <c r="K49" s="164">
        <f>'実質公債費比率（分子）の構造'!N$45</f>
        <v>2335</v>
      </c>
      <c r="L49" s="164"/>
      <c r="M49" s="164"/>
      <c r="N49" s="164">
        <f>'実質公債費比率（分子）の構造'!O$45</f>
        <v>2333</v>
      </c>
      <c r="O49" s="164"/>
      <c r="P49" s="164"/>
    </row>
    <row r="50" spans="1:16" x14ac:dyDescent="0.15">
      <c r="A50" s="164" t="s">
        <v>67</v>
      </c>
      <c r="B50" s="164" t="e">
        <f>NA()</f>
        <v>#N/A</v>
      </c>
      <c r="C50" s="164">
        <f>IF(ISNUMBER('実質公債費比率（分子）の構造'!K$53),'実質公債費比率（分子）の構造'!K$53,NA())</f>
        <v>699</v>
      </c>
      <c r="D50" s="164" t="e">
        <f>NA()</f>
        <v>#N/A</v>
      </c>
      <c r="E50" s="164" t="e">
        <f>NA()</f>
        <v>#N/A</v>
      </c>
      <c r="F50" s="164">
        <f>IF(ISNUMBER('実質公債費比率（分子）の構造'!L$53),'実質公債費比率（分子）の構造'!L$53,NA())</f>
        <v>645</v>
      </c>
      <c r="G50" s="164" t="e">
        <f>NA()</f>
        <v>#N/A</v>
      </c>
      <c r="H50" s="164" t="e">
        <f>NA()</f>
        <v>#N/A</v>
      </c>
      <c r="I50" s="164">
        <f>IF(ISNUMBER('実質公債費比率（分子）の構造'!M$53),'実質公債費比率（分子）の構造'!M$53,NA())</f>
        <v>599</v>
      </c>
      <c r="J50" s="164" t="e">
        <f>NA()</f>
        <v>#N/A</v>
      </c>
      <c r="K50" s="164" t="e">
        <f>NA()</f>
        <v>#N/A</v>
      </c>
      <c r="L50" s="164">
        <f>IF(ISNUMBER('実質公債費比率（分子）の構造'!N$53),'実質公債費比率（分子）の構造'!N$53,NA())</f>
        <v>603</v>
      </c>
      <c r="M50" s="164" t="e">
        <f>NA()</f>
        <v>#N/A</v>
      </c>
      <c r="N50" s="164" t="e">
        <f>NA()</f>
        <v>#N/A</v>
      </c>
      <c r="O50" s="164">
        <f>IF(ISNUMBER('実質公債費比率（分子）の構造'!O$53),'実質公債費比率（分子）の構造'!O$53,NA())</f>
        <v>697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22547</v>
      </c>
      <c r="E56" s="163"/>
      <c r="F56" s="163"/>
      <c r="G56" s="163">
        <f>'将来負担比率（分子）の構造'!J$52</f>
        <v>21993</v>
      </c>
      <c r="H56" s="163"/>
      <c r="I56" s="163"/>
      <c r="J56" s="163">
        <f>'将来負担比率（分子）の構造'!K$52</f>
        <v>20784</v>
      </c>
      <c r="K56" s="163"/>
      <c r="L56" s="163"/>
      <c r="M56" s="163">
        <f>'将来負担比率（分子）の構造'!L$52</f>
        <v>19347</v>
      </c>
      <c r="N56" s="163"/>
      <c r="O56" s="163"/>
      <c r="P56" s="163">
        <f>'将来負担比率（分子）の構造'!M$52</f>
        <v>18291</v>
      </c>
    </row>
    <row r="57" spans="1:16" x14ac:dyDescent="0.15">
      <c r="A57" s="163" t="s">
        <v>42</v>
      </c>
      <c r="B57" s="163"/>
      <c r="C57" s="163"/>
      <c r="D57" s="163">
        <f>'将来負担比率（分子）の構造'!I$51</f>
        <v>4666</v>
      </c>
      <c r="E57" s="163"/>
      <c r="F57" s="163"/>
      <c r="G57" s="163">
        <f>'将来負担比率（分子）の構造'!J$51</f>
        <v>3930</v>
      </c>
      <c r="H57" s="163"/>
      <c r="I57" s="163"/>
      <c r="J57" s="163">
        <f>'将来負担比率（分子）の構造'!K$51</f>
        <v>3237</v>
      </c>
      <c r="K57" s="163"/>
      <c r="L57" s="163"/>
      <c r="M57" s="163">
        <f>'将来負担比率（分子）の構造'!L$51</f>
        <v>2905</v>
      </c>
      <c r="N57" s="163"/>
      <c r="O57" s="163"/>
      <c r="P57" s="163">
        <f>'将来負担比率（分子）の構造'!M$51</f>
        <v>3419</v>
      </c>
    </row>
    <row r="58" spans="1:16" x14ac:dyDescent="0.15">
      <c r="A58" s="163" t="s">
        <v>41</v>
      </c>
      <c r="B58" s="163"/>
      <c r="C58" s="163"/>
      <c r="D58" s="163">
        <f>'将来負担比率（分子）の構造'!I$50</f>
        <v>6553</v>
      </c>
      <c r="E58" s="163"/>
      <c r="F58" s="163"/>
      <c r="G58" s="163">
        <f>'将来負担比率（分子）の構造'!J$50</f>
        <v>7312</v>
      </c>
      <c r="H58" s="163"/>
      <c r="I58" s="163"/>
      <c r="J58" s="163">
        <f>'将来負担比率（分子）の構造'!K$50</f>
        <v>8278</v>
      </c>
      <c r="K58" s="163"/>
      <c r="L58" s="163"/>
      <c r="M58" s="163">
        <f>'将来負担比率（分子）の構造'!L$50</f>
        <v>7887</v>
      </c>
      <c r="N58" s="163"/>
      <c r="O58" s="163"/>
      <c r="P58" s="163">
        <f>'将来負担比率（分子）の構造'!M$50</f>
        <v>7411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1790</v>
      </c>
      <c r="C62" s="163"/>
      <c r="D62" s="163"/>
      <c r="E62" s="163">
        <f>'将来負担比率（分子）の構造'!J$45</f>
        <v>1735</v>
      </c>
      <c r="F62" s="163"/>
      <c r="G62" s="163"/>
      <c r="H62" s="163">
        <f>'将来負担比率（分子）の構造'!K$45</f>
        <v>1788</v>
      </c>
      <c r="I62" s="163"/>
      <c r="J62" s="163"/>
      <c r="K62" s="163">
        <f>'将来負担比率（分子）の構造'!L$45</f>
        <v>1798</v>
      </c>
      <c r="L62" s="163"/>
      <c r="M62" s="163"/>
      <c r="N62" s="163">
        <f>'将来負担比率（分子）の構造'!M$45</f>
        <v>1783</v>
      </c>
      <c r="O62" s="163"/>
      <c r="P62" s="163"/>
    </row>
    <row r="63" spans="1:16" x14ac:dyDescent="0.15">
      <c r="A63" s="163" t="s">
        <v>34</v>
      </c>
      <c r="B63" s="163">
        <f>'将来負担比率（分子）の構造'!I$44</f>
        <v>1183</v>
      </c>
      <c r="C63" s="163"/>
      <c r="D63" s="163"/>
      <c r="E63" s="163">
        <f>'将来負担比率（分子）の構造'!J$44</f>
        <v>1097</v>
      </c>
      <c r="F63" s="163"/>
      <c r="G63" s="163"/>
      <c r="H63" s="163">
        <f>'将来負担比率（分子）の構造'!K$44</f>
        <v>1016</v>
      </c>
      <c r="I63" s="163"/>
      <c r="J63" s="163"/>
      <c r="K63" s="163">
        <f>'将来負担比率（分子）の構造'!L$44</f>
        <v>923</v>
      </c>
      <c r="L63" s="163"/>
      <c r="M63" s="163"/>
      <c r="N63" s="163">
        <f>'将来負担比率（分子）の構造'!M$44</f>
        <v>811</v>
      </c>
      <c r="O63" s="163"/>
      <c r="P63" s="163"/>
    </row>
    <row r="64" spans="1:16" x14ac:dyDescent="0.15">
      <c r="A64" s="163" t="s">
        <v>33</v>
      </c>
      <c r="B64" s="163">
        <f>'将来負担比率（分子）の構造'!I$43</f>
        <v>4397</v>
      </c>
      <c r="C64" s="163"/>
      <c r="D64" s="163"/>
      <c r="E64" s="163">
        <f>'将来負担比率（分子）の構造'!J$43</f>
        <v>3678</v>
      </c>
      <c r="F64" s="163"/>
      <c r="G64" s="163"/>
      <c r="H64" s="163">
        <f>'将来負担比率（分子）の構造'!K$43</f>
        <v>2925</v>
      </c>
      <c r="I64" s="163"/>
      <c r="J64" s="163"/>
      <c r="K64" s="163">
        <f>'将来負担比率（分子）の構造'!L$43</f>
        <v>2440</v>
      </c>
      <c r="L64" s="163"/>
      <c r="M64" s="163"/>
      <c r="N64" s="163">
        <f>'将来負担比率（分子）の構造'!M$43</f>
        <v>2354</v>
      </c>
      <c r="O64" s="163"/>
      <c r="P64" s="163"/>
    </row>
    <row r="65" spans="1:16" x14ac:dyDescent="0.15">
      <c r="A65" s="163" t="s">
        <v>32</v>
      </c>
      <c r="B65" s="163">
        <f>'将来負担比率（分子）の構造'!I$42</f>
        <v>1381</v>
      </c>
      <c r="C65" s="163"/>
      <c r="D65" s="163"/>
      <c r="E65" s="163">
        <f>'将来負担比率（分子）の構造'!J$42</f>
        <v>1150</v>
      </c>
      <c r="F65" s="163"/>
      <c r="G65" s="163"/>
      <c r="H65" s="163">
        <f>'将来負担比率（分子）の構造'!K$42</f>
        <v>912</v>
      </c>
      <c r="I65" s="163"/>
      <c r="J65" s="163"/>
      <c r="K65" s="163">
        <f>'将来負担比率（分子）の構造'!L$42</f>
        <v>705</v>
      </c>
      <c r="L65" s="163"/>
      <c r="M65" s="163"/>
      <c r="N65" s="163">
        <f>'将来負担比率（分子）の構造'!M$42</f>
        <v>516</v>
      </c>
      <c r="O65" s="163"/>
      <c r="P65" s="163"/>
    </row>
    <row r="66" spans="1:16" x14ac:dyDescent="0.15">
      <c r="A66" s="163" t="s">
        <v>31</v>
      </c>
      <c r="B66" s="163">
        <f>'将来負担比率（分子）の構造'!I$41</f>
        <v>22409</v>
      </c>
      <c r="C66" s="163"/>
      <c r="D66" s="163"/>
      <c r="E66" s="163">
        <f>'将来負担比率（分子）の構造'!J$41</f>
        <v>22624</v>
      </c>
      <c r="F66" s="163"/>
      <c r="G66" s="163"/>
      <c r="H66" s="163">
        <f>'将来負担比率（分子）の構造'!K$41</f>
        <v>21963</v>
      </c>
      <c r="I66" s="163"/>
      <c r="J66" s="163"/>
      <c r="K66" s="163">
        <f>'将来負担比率（分子）の構造'!L$41</f>
        <v>21898</v>
      </c>
      <c r="L66" s="163"/>
      <c r="M66" s="163"/>
      <c r="N66" s="163">
        <f>'将来負担比率（分子）の構造'!M$41</f>
        <v>22917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2938</v>
      </c>
      <c r="C72" s="167">
        <f>基金残高に係る経年分析!G55</f>
        <v>2938</v>
      </c>
      <c r="D72" s="167">
        <f>基金残高に係る経年分析!H55</f>
        <v>2939</v>
      </c>
    </row>
    <row r="73" spans="1:16" x14ac:dyDescent="0.15">
      <c r="A73" s="166" t="s">
        <v>74</v>
      </c>
      <c r="B73" s="167">
        <f>基金残高に係る経年分析!F56</f>
        <v>1172</v>
      </c>
      <c r="C73" s="167">
        <f>基金残高に係る経年分析!G56</f>
        <v>1198</v>
      </c>
      <c r="D73" s="167">
        <f>基金残高に係る経年分析!H56</f>
        <v>1209</v>
      </c>
    </row>
    <row r="74" spans="1:16" x14ac:dyDescent="0.15">
      <c r="A74" s="166" t="s">
        <v>75</v>
      </c>
      <c r="B74" s="167">
        <f>基金残高に係る経年分析!F57</f>
        <v>2662</v>
      </c>
      <c r="C74" s="167">
        <f>基金残高に係る経年分析!G57</f>
        <v>2573</v>
      </c>
      <c r="D74" s="167">
        <f>基金残高に係る経年分析!H57</f>
        <v>2132</v>
      </c>
    </row>
  </sheetData>
  <sheetProtection algorithmName="SHA-512" hashValue="il3LmN4GTxez1GBGLJCHELlOhjPQwAJ/KORNoHfFG0M6idLNsDPhi4wxJWPlhEodAExOv4dG9iVAzJphRtq37w==" saltValue="JgCfUdKnODVQ+4lNYmB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Y1" zoomScale="85" zoomScaleNormal="85" workbookViewId="0">
      <selection activeCell="CA2" sqref="CA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10341709</v>
      </c>
      <c r="S5" s="677"/>
      <c r="T5" s="677"/>
      <c r="U5" s="677"/>
      <c r="V5" s="677"/>
      <c r="W5" s="677"/>
      <c r="X5" s="677"/>
      <c r="Y5" s="702"/>
      <c r="Z5" s="715">
        <v>30.4</v>
      </c>
      <c r="AA5" s="715"/>
      <c r="AB5" s="715"/>
      <c r="AC5" s="715"/>
      <c r="AD5" s="716">
        <v>9756698</v>
      </c>
      <c r="AE5" s="716"/>
      <c r="AF5" s="716"/>
      <c r="AG5" s="716"/>
      <c r="AH5" s="716"/>
      <c r="AI5" s="716"/>
      <c r="AJ5" s="716"/>
      <c r="AK5" s="716"/>
      <c r="AL5" s="703">
        <v>57.6</v>
      </c>
      <c r="AM5" s="685"/>
      <c r="AN5" s="685"/>
      <c r="AO5" s="704"/>
      <c r="AP5" s="679" t="s">
        <v>216</v>
      </c>
      <c r="AQ5" s="680"/>
      <c r="AR5" s="680"/>
      <c r="AS5" s="680"/>
      <c r="AT5" s="680"/>
      <c r="AU5" s="680"/>
      <c r="AV5" s="680"/>
      <c r="AW5" s="680"/>
      <c r="AX5" s="680"/>
      <c r="AY5" s="680"/>
      <c r="AZ5" s="680"/>
      <c r="BA5" s="680"/>
      <c r="BB5" s="680"/>
      <c r="BC5" s="680"/>
      <c r="BD5" s="680"/>
      <c r="BE5" s="680"/>
      <c r="BF5" s="681"/>
      <c r="BG5" s="621">
        <v>9756698</v>
      </c>
      <c r="BH5" s="622"/>
      <c r="BI5" s="622"/>
      <c r="BJ5" s="622"/>
      <c r="BK5" s="622"/>
      <c r="BL5" s="622"/>
      <c r="BM5" s="622"/>
      <c r="BN5" s="623"/>
      <c r="BO5" s="659">
        <v>94.3</v>
      </c>
      <c r="BP5" s="659"/>
      <c r="BQ5" s="659"/>
      <c r="BR5" s="659"/>
      <c r="BS5" s="660">
        <v>167781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266869</v>
      </c>
      <c r="S6" s="622"/>
      <c r="T6" s="622"/>
      <c r="U6" s="622"/>
      <c r="V6" s="622"/>
      <c r="W6" s="622"/>
      <c r="X6" s="622"/>
      <c r="Y6" s="623"/>
      <c r="Z6" s="659">
        <v>0.8</v>
      </c>
      <c r="AA6" s="659"/>
      <c r="AB6" s="659"/>
      <c r="AC6" s="659"/>
      <c r="AD6" s="660">
        <v>266869</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9756698</v>
      </c>
      <c r="BH6" s="622"/>
      <c r="BI6" s="622"/>
      <c r="BJ6" s="622"/>
      <c r="BK6" s="622"/>
      <c r="BL6" s="622"/>
      <c r="BM6" s="622"/>
      <c r="BN6" s="623"/>
      <c r="BO6" s="659">
        <v>94.3</v>
      </c>
      <c r="BP6" s="659"/>
      <c r="BQ6" s="659"/>
      <c r="BR6" s="659"/>
      <c r="BS6" s="660">
        <v>167781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240354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240354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4349</v>
      </c>
      <c r="S7" s="622"/>
      <c r="T7" s="622"/>
      <c r="U7" s="622"/>
      <c r="V7" s="622"/>
      <c r="W7" s="622"/>
      <c r="X7" s="622"/>
      <c r="Y7" s="623"/>
      <c r="Z7" s="659">
        <v>0</v>
      </c>
      <c r="AA7" s="659"/>
      <c r="AB7" s="659"/>
      <c r="AC7" s="659"/>
      <c r="AD7" s="660">
        <v>4349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4862676</v>
      </c>
      <c r="BH7" s="622"/>
      <c r="BI7" s="622"/>
      <c r="BJ7" s="622"/>
      <c r="BK7" s="622"/>
      <c r="BL7" s="622"/>
      <c r="BM7" s="622"/>
      <c r="BN7" s="623"/>
      <c r="BO7" s="659">
        <v>47</v>
      </c>
      <c r="BP7" s="659"/>
      <c r="BQ7" s="659"/>
      <c r="BR7" s="659"/>
      <c r="BS7" s="660">
        <v>167781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4572325</v>
      </c>
      <c r="CS7" s="622"/>
      <c r="CT7" s="622"/>
      <c r="CU7" s="622"/>
      <c r="CV7" s="622"/>
      <c r="CW7" s="622"/>
      <c r="CX7" s="622"/>
      <c r="CY7" s="623"/>
      <c r="CZ7" s="659">
        <v>14</v>
      </c>
      <c r="DA7" s="659"/>
      <c r="DB7" s="659"/>
      <c r="DC7" s="659"/>
      <c r="DD7" s="627">
        <v>261766</v>
      </c>
      <c r="DE7" s="622"/>
      <c r="DF7" s="622"/>
      <c r="DG7" s="622"/>
      <c r="DH7" s="622"/>
      <c r="DI7" s="622"/>
      <c r="DJ7" s="622"/>
      <c r="DK7" s="622"/>
      <c r="DL7" s="622"/>
      <c r="DM7" s="622"/>
      <c r="DN7" s="622"/>
      <c r="DO7" s="622"/>
      <c r="DP7" s="623"/>
      <c r="DQ7" s="627">
        <v>4054129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87741</v>
      </c>
      <c r="S8" s="622"/>
      <c r="T8" s="622"/>
      <c r="U8" s="622"/>
      <c r="V8" s="622"/>
      <c r="W8" s="622"/>
      <c r="X8" s="622"/>
      <c r="Y8" s="623"/>
      <c r="Z8" s="659">
        <v>0.3</v>
      </c>
      <c r="AA8" s="659"/>
      <c r="AB8" s="659"/>
      <c r="AC8" s="659"/>
      <c r="AD8" s="660">
        <v>87741</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122070</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12157857</v>
      </c>
      <c r="CS8" s="622"/>
      <c r="CT8" s="622"/>
      <c r="CU8" s="622"/>
      <c r="CV8" s="622"/>
      <c r="CW8" s="622"/>
      <c r="CX8" s="622"/>
      <c r="CY8" s="623"/>
      <c r="CZ8" s="659">
        <v>37.299999999999997</v>
      </c>
      <c r="DA8" s="659"/>
      <c r="DB8" s="659"/>
      <c r="DC8" s="659"/>
      <c r="DD8" s="627">
        <v>253132</v>
      </c>
      <c r="DE8" s="622"/>
      <c r="DF8" s="622"/>
      <c r="DG8" s="622"/>
      <c r="DH8" s="622"/>
      <c r="DI8" s="622"/>
      <c r="DJ8" s="622"/>
      <c r="DK8" s="622"/>
      <c r="DL8" s="622"/>
      <c r="DM8" s="622"/>
      <c r="DN8" s="622"/>
      <c r="DO8" s="622"/>
      <c r="DP8" s="623"/>
      <c r="DQ8" s="627">
        <v>6109889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122054</v>
      </c>
      <c r="S9" s="622"/>
      <c r="T9" s="622"/>
      <c r="U9" s="622"/>
      <c r="V9" s="622"/>
      <c r="W9" s="622"/>
      <c r="X9" s="622"/>
      <c r="Y9" s="623"/>
      <c r="Z9" s="659">
        <v>0.4</v>
      </c>
      <c r="AA9" s="659"/>
      <c r="AB9" s="659"/>
      <c r="AC9" s="659"/>
      <c r="AD9" s="660">
        <v>122054</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3947918</v>
      </c>
      <c r="BH9" s="622"/>
      <c r="BI9" s="622"/>
      <c r="BJ9" s="622"/>
      <c r="BK9" s="622"/>
      <c r="BL9" s="622"/>
      <c r="BM9" s="622"/>
      <c r="BN9" s="623"/>
      <c r="BO9" s="659">
        <v>38.200000000000003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3397216</v>
      </c>
      <c r="CS9" s="622"/>
      <c r="CT9" s="622"/>
      <c r="CU9" s="622"/>
      <c r="CV9" s="622"/>
      <c r="CW9" s="622"/>
      <c r="CX9" s="622"/>
      <c r="CY9" s="623"/>
      <c r="CZ9" s="659">
        <v>10.4</v>
      </c>
      <c r="DA9" s="659"/>
      <c r="DB9" s="659"/>
      <c r="DC9" s="659"/>
      <c r="DD9" s="627">
        <v>871679</v>
      </c>
      <c r="DE9" s="622"/>
      <c r="DF9" s="622"/>
      <c r="DG9" s="622"/>
      <c r="DH9" s="622"/>
      <c r="DI9" s="622"/>
      <c r="DJ9" s="622"/>
      <c r="DK9" s="622"/>
      <c r="DL9" s="622"/>
      <c r="DM9" s="622"/>
      <c r="DN9" s="622"/>
      <c r="DO9" s="622"/>
      <c r="DP9" s="623"/>
      <c r="DQ9" s="627">
        <v>2263905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204297</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20468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20468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1912443</v>
      </c>
      <c r="S11" s="622"/>
      <c r="T11" s="622"/>
      <c r="U11" s="622"/>
      <c r="V11" s="622"/>
      <c r="W11" s="622"/>
      <c r="X11" s="622"/>
      <c r="Y11" s="623"/>
      <c r="Z11" s="624">
        <v>5.6</v>
      </c>
      <c r="AA11" s="625"/>
      <c r="AB11" s="625"/>
      <c r="AC11" s="626"/>
      <c r="AD11" s="627">
        <v>1912443</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588391</v>
      </c>
      <c r="BH11" s="622"/>
      <c r="BI11" s="622"/>
      <c r="BJ11" s="622"/>
      <c r="BK11" s="622"/>
      <c r="BL11" s="622"/>
      <c r="BM11" s="622"/>
      <c r="BN11" s="623"/>
      <c r="BO11" s="659">
        <v>5.7</v>
      </c>
      <c r="BP11" s="659"/>
      <c r="BQ11" s="659"/>
      <c r="BR11" s="659"/>
      <c r="BS11" s="660">
        <v>167781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456545</v>
      </c>
      <c r="CS11" s="622"/>
      <c r="CT11" s="622"/>
      <c r="CU11" s="622"/>
      <c r="CV11" s="622"/>
      <c r="CW11" s="622"/>
      <c r="CX11" s="622"/>
      <c r="CY11" s="623"/>
      <c r="CZ11" s="659">
        <v>1.4</v>
      </c>
      <c r="DA11" s="659"/>
      <c r="DB11" s="659"/>
      <c r="DC11" s="659"/>
      <c r="DD11" s="627">
        <v>49462</v>
      </c>
      <c r="DE11" s="622"/>
      <c r="DF11" s="622"/>
      <c r="DG11" s="622"/>
      <c r="DH11" s="622"/>
      <c r="DI11" s="622"/>
      <c r="DJ11" s="622"/>
      <c r="DK11" s="622"/>
      <c r="DL11" s="622"/>
      <c r="DM11" s="622"/>
      <c r="DN11" s="622"/>
      <c r="DO11" s="622"/>
      <c r="DP11" s="623"/>
      <c r="DQ11" s="627">
        <v>328841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48197</v>
      </c>
      <c r="S12" s="622"/>
      <c r="T12" s="622"/>
      <c r="U12" s="622"/>
      <c r="V12" s="622"/>
      <c r="W12" s="622"/>
      <c r="X12" s="622"/>
      <c r="Y12" s="623"/>
      <c r="Z12" s="659">
        <v>0.1</v>
      </c>
      <c r="AA12" s="659"/>
      <c r="AB12" s="659"/>
      <c r="AC12" s="659"/>
      <c r="AD12" s="660">
        <v>48197</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4123834</v>
      </c>
      <c r="BH12" s="622"/>
      <c r="BI12" s="622"/>
      <c r="BJ12" s="622"/>
      <c r="BK12" s="622"/>
      <c r="BL12" s="622"/>
      <c r="BM12" s="622"/>
      <c r="BN12" s="623"/>
      <c r="BO12" s="659">
        <v>39.9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228034</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162154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4102953</v>
      </c>
      <c r="BH13" s="622"/>
      <c r="BI13" s="622"/>
      <c r="BJ13" s="622"/>
      <c r="BK13" s="622"/>
      <c r="BL13" s="622"/>
      <c r="BM13" s="622"/>
      <c r="BN13" s="623"/>
      <c r="BO13" s="659">
        <v>39.700000000000003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2809867</v>
      </c>
      <c r="CS13" s="622"/>
      <c r="CT13" s="622"/>
      <c r="CU13" s="622"/>
      <c r="CV13" s="622"/>
      <c r="CW13" s="622"/>
      <c r="CX13" s="622"/>
      <c r="CY13" s="623"/>
      <c r="CZ13" s="659">
        <v>8.6</v>
      </c>
      <c r="DA13" s="659"/>
      <c r="DB13" s="659"/>
      <c r="DC13" s="659"/>
      <c r="DD13" s="627">
        <v>1659240</v>
      </c>
      <c r="DE13" s="622"/>
      <c r="DF13" s="622"/>
      <c r="DG13" s="622"/>
      <c r="DH13" s="622"/>
      <c r="DI13" s="622"/>
      <c r="DJ13" s="622"/>
      <c r="DK13" s="622"/>
      <c r="DL13" s="622"/>
      <c r="DM13" s="622"/>
      <c r="DN13" s="622"/>
      <c r="DO13" s="622"/>
      <c r="DP13" s="623"/>
      <c r="DQ13" s="627">
        <v>1245201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234374</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1124768</v>
      </c>
      <c r="CS14" s="622"/>
      <c r="CT14" s="622"/>
      <c r="CU14" s="622"/>
      <c r="CV14" s="622"/>
      <c r="CW14" s="622"/>
      <c r="CX14" s="622"/>
      <c r="CY14" s="623"/>
      <c r="CZ14" s="659">
        <v>3.4</v>
      </c>
      <c r="DA14" s="659"/>
      <c r="DB14" s="659"/>
      <c r="DC14" s="659"/>
      <c r="DD14" s="627">
        <v>105740</v>
      </c>
      <c r="DE14" s="622"/>
      <c r="DF14" s="622"/>
      <c r="DG14" s="622"/>
      <c r="DH14" s="622"/>
      <c r="DI14" s="622"/>
      <c r="DJ14" s="622"/>
      <c r="DK14" s="622"/>
      <c r="DL14" s="622"/>
      <c r="DM14" s="622"/>
      <c r="DN14" s="622"/>
      <c r="DO14" s="622"/>
      <c r="DP14" s="623"/>
      <c r="DQ14" s="627">
        <v>1004369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30731</v>
      </c>
      <c r="S15" s="622"/>
      <c r="T15" s="622"/>
      <c r="U15" s="622"/>
      <c r="V15" s="622"/>
      <c r="W15" s="622"/>
      <c r="X15" s="622"/>
      <c r="Y15" s="623"/>
      <c r="Z15" s="659">
        <v>0.1</v>
      </c>
      <c r="AA15" s="659"/>
      <c r="AB15" s="659"/>
      <c r="AC15" s="659"/>
      <c r="AD15" s="660">
        <v>30731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535814</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5273218</v>
      </c>
      <c r="CS15" s="622"/>
      <c r="CT15" s="622"/>
      <c r="CU15" s="622"/>
      <c r="CV15" s="622"/>
      <c r="CW15" s="622"/>
      <c r="CX15" s="622"/>
      <c r="CY15" s="623"/>
      <c r="CZ15" s="659">
        <v>16.2</v>
      </c>
      <c r="DA15" s="659"/>
      <c r="DB15" s="659"/>
      <c r="DC15" s="659"/>
      <c r="DD15" s="627">
        <v>2296710</v>
      </c>
      <c r="DE15" s="622"/>
      <c r="DF15" s="622"/>
      <c r="DG15" s="622"/>
      <c r="DH15" s="622"/>
      <c r="DI15" s="622"/>
      <c r="DJ15" s="622"/>
      <c r="DK15" s="622"/>
      <c r="DL15" s="622"/>
      <c r="DM15" s="622"/>
      <c r="DN15" s="622"/>
      <c r="DO15" s="622"/>
      <c r="DP15" s="623"/>
      <c r="DQ15" s="627">
        <v>2527295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182834</v>
      </c>
      <c r="S16" s="622"/>
      <c r="T16" s="622"/>
      <c r="U16" s="622"/>
      <c r="V16" s="622"/>
      <c r="W16" s="622"/>
      <c r="X16" s="622"/>
      <c r="Y16" s="623"/>
      <c r="Z16" s="659">
        <v>0.5</v>
      </c>
      <c r="AA16" s="659"/>
      <c r="AB16" s="659"/>
      <c r="AC16" s="659"/>
      <c r="AD16" s="660">
        <v>182834</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404545</v>
      </c>
      <c r="S17" s="622"/>
      <c r="T17" s="622"/>
      <c r="U17" s="622"/>
      <c r="V17" s="622"/>
      <c r="W17" s="622"/>
      <c r="X17" s="622"/>
      <c r="Y17" s="623"/>
      <c r="Z17" s="659">
        <v>1.2</v>
      </c>
      <c r="AA17" s="659"/>
      <c r="AB17" s="659"/>
      <c r="AC17" s="659"/>
      <c r="AD17" s="660">
        <v>404545</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2335440</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2327144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60478</v>
      </c>
      <c r="S18" s="622"/>
      <c r="T18" s="622"/>
      <c r="U18" s="622"/>
      <c r="V18" s="622"/>
      <c r="W18" s="622"/>
      <c r="X18" s="622"/>
      <c r="Y18" s="623"/>
      <c r="Z18" s="659">
        <v>0.2</v>
      </c>
      <c r="AA18" s="659"/>
      <c r="AB18" s="659"/>
      <c r="AC18" s="659"/>
      <c r="AD18" s="660">
        <v>60478</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340707</v>
      </c>
      <c r="S19" s="622"/>
      <c r="T19" s="622"/>
      <c r="U19" s="622"/>
      <c r="V19" s="622"/>
      <c r="W19" s="622"/>
      <c r="X19" s="622"/>
      <c r="Y19" s="623"/>
      <c r="Z19" s="659">
        <v>1</v>
      </c>
      <c r="AA19" s="659"/>
      <c r="AB19" s="659"/>
      <c r="AC19" s="659"/>
      <c r="AD19" s="660">
        <v>340707</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585011</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3360</v>
      </c>
      <c r="S20" s="622"/>
      <c r="T20" s="622"/>
      <c r="U20" s="622"/>
      <c r="V20" s="622"/>
      <c r="W20" s="622"/>
      <c r="X20" s="622"/>
      <c r="Y20" s="623"/>
      <c r="Z20" s="659">
        <v>0</v>
      </c>
      <c r="AA20" s="659"/>
      <c r="AB20" s="659"/>
      <c r="AC20" s="659"/>
      <c r="AD20" s="660">
        <v>3360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585011</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32616092</v>
      </c>
      <c r="CS20" s="622"/>
      <c r="CT20" s="622"/>
      <c r="CU20" s="622"/>
      <c r="CV20" s="622"/>
      <c r="CW20" s="622"/>
      <c r="CX20" s="622"/>
      <c r="CY20" s="623"/>
      <c r="CZ20" s="659">
        <v>100</v>
      </c>
      <c r="DA20" s="659"/>
      <c r="DB20" s="659"/>
      <c r="DC20" s="659"/>
      <c r="DD20" s="627">
        <v>5497729</v>
      </c>
      <c r="DE20" s="622"/>
      <c r="DF20" s="622"/>
      <c r="DG20" s="622"/>
      <c r="DH20" s="622"/>
      <c r="DI20" s="622"/>
      <c r="DJ20" s="622"/>
      <c r="DK20" s="622"/>
      <c r="DL20" s="622"/>
      <c r="DM20" s="622"/>
      <c r="DN20" s="622"/>
      <c r="DO20" s="622"/>
      <c r="DP20" s="623"/>
      <c r="DQ20" s="627">
        <v>20283749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4635750</v>
      </c>
      <c r="S21" s="622"/>
      <c r="T21" s="622"/>
      <c r="U21" s="622"/>
      <c r="V21" s="622"/>
      <c r="W21" s="622"/>
      <c r="X21" s="622"/>
      <c r="Y21" s="623"/>
      <c r="Z21" s="659">
        <v>13.6</v>
      </c>
      <c r="AA21" s="659"/>
      <c r="AB21" s="659"/>
      <c r="AC21" s="659"/>
      <c r="AD21" s="660">
        <v>4019317</v>
      </c>
      <c r="AE21" s="660"/>
      <c r="AF21" s="660"/>
      <c r="AG21" s="660"/>
      <c r="AH21" s="660"/>
      <c r="AI21" s="660"/>
      <c r="AJ21" s="660"/>
      <c r="AK21" s="660"/>
      <c r="AL21" s="624">
        <v>23.7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4019317</v>
      </c>
      <c r="S22" s="622"/>
      <c r="T22" s="622"/>
      <c r="U22" s="622"/>
      <c r="V22" s="622"/>
      <c r="W22" s="622"/>
      <c r="X22" s="622"/>
      <c r="Y22" s="623"/>
      <c r="Z22" s="659">
        <v>11.8</v>
      </c>
      <c r="AA22" s="659"/>
      <c r="AB22" s="659"/>
      <c r="AC22" s="659"/>
      <c r="AD22" s="660">
        <v>4019317</v>
      </c>
      <c r="AE22" s="660"/>
      <c r="AF22" s="660"/>
      <c r="AG22" s="660"/>
      <c r="AH22" s="660"/>
      <c r="AI22" s="660"/>
      <c r="AJ22" s="660"/>
      <c r="AK22" s="660"/>
      <c r="AL22" s="624">
        <v>23.7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616020</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585011</v>
      </c>
      <c r="BH23" s="622"/>
      <c r="BI23" s="622"/>
      <c r="BJ23" s="622"/>
      <c r="BK23" s="622"/>
      <c r="BL23" s="622"/>
      <c r="BM23" s="622"/>
      <c r="BN23" s="623"/>
      <c r="BO23" s="659">
        <v>5.7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413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15199786</v>
      </c>
      <c r="CS24" s="677"/>
      <c r="CT24" s="677"/>
      <c r="CU24" s="677"/>
      <c r="CV24" s="677"/>
      <c r="CW24" s="677"/>
      <c r="CX24" s="677"/>
      <c r="CY24" s="702"/>
      <c r="CZ24" s="703">
        <v>46.6</v>
      </c>
      <c r="DA24" s="685"/>
      <c r="DB24" s="685"/>
      <c r="DC24" s="705"/>
      <c r="DD24" s="701">
        <v>9450024</v>
      </c>
      <c r="DE24" s="677"/>
      <c r="DF24" s="677"/>
      <c r="DG24" s="677"/>
      <c r="DH24" s="677"/>
      <c r="DI24" s="677"/>
      <c r="DJ24" s="677"/>
      <c r="DK24" s="702"/>
      <c r="DL24" s="701">
        <v>8287617</v>
      </c>
      <c r="DM24" s="677"/>
      <c r="DN24" s="677"/>
      <c r="DO24" s="677"/>
      <c r="DP24" s="677"/>
      <c r="DQ24" s="677"/>
      <c r="DR24" s="677"/>
      <c r="DS24" s="677"/>
      <c r="DT24" s="677"/>
      <c r="DU24" s="677"/>
      <c r="DV24" s="702"/>
      <c r="DW24" s="703">
        <v>48.7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18037222</v>
      </c>
      <c r="S25" s="622"/>
      <c r="T25" s="622"/>
      <c r="U25" s="622"/>
      <c r="V25" s="622"/>
      <c r="W25" s="622"/>
      <c r="X25" s="622"/>
      <c r="Y25" s="623"/>
      <c r="Z25" s="659">
        <v>52.9</v>
      </c>
      <c r="AA25" s="659"/>
      <c r="AB25" s="659"/>
      <c r="AC25" s="659"/>
      <c r="AD25" s="660">
        <v>16835778</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4484602</v>
      </c>
      <c r="CS25" s="634"/>
      <c r="CT25" s="634"/>
      <c r="CU25" s="634"/>
      <c r="CV25" s="634"/>
      <c r="CW25" s="634"/>
      <c r="CX25" s="634"/>
      <c r="CY25" s="635"/>
      <c r="CZ25" s="624">
        <v>13.7</v>
      </c>
      <c r="DA25" s="636"/>
      <c r="DB25" s="636"/>
      <c r="DC25" s="637"/>
      <c r="DD25" s="627">
        <v>4189047</v>
      </c>
      <c r="DE25" s="634"/>
      <c r="DF25" s="634"/>
      <c r="DG25" s="634"/>
      <c r="DH25" s="634"/>
      <c r="DI25" s="634"/>
      <c r="DJ25" s="634"/>
      <c r="DK25" s="635"/>
      <c r="DL25" s="627">
        <v>4088964</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8298</v>
      </c>
      <c r="S26" s="622"/>
      <c r="T26" s="622"/>
      <c r="U26" s="622"/>
      <c r="V26" s="622"/>
      <c r="W26" s="622"/>
      <c r="X26" s="622"/>
      <c r="Y26" s="623"/>
      <c r="Z26" s="659">
        <v>0</v>
      </c>
      <c r="AA26" s="659"/>
      <c r="AB26" s="659"/>
      <c r="AC26" s="659"/>
      <c r="AD26" s="660">
        <v>8298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2565244</v>
      </c>
      <c r="CS26" s="622"/>
      <c r="CT26" s="622"/>
      <c r="CU26" s="622"/>
      <c r="CV26" s="622"/>
      <c r="CW26" s="622"/>
      <c r="CX26" s="622"/>
      <c r="CY26" s="623"/>
      <c r="CZ26" s="624">
        <v>7.9</v>
      </c>
      <c r="DA26" s="636"/>
      <c r="DB26" s="636"/>
      <c r="DC26" s="637"/>
      <c r="DD26" s="627">
        <v>2379519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128592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10341709</v>
      </c>
      <c r="BH27" s="622"/>
      <c r="BI27" s="622"/>
      <c r="BJ27" s="622"/>
      <c r="BK27" s="622"/>
      <c r="BL27" s="622"/>
      <c r="BM27" s="622"/>
      <c r="BN27" s="623"/>
      <c r="BO27" s="659">
        <v>100</v>
      </c>
      <c r="BP27" s="659"/>
      <c r="BQ27" s="659"/>
      <c r="BR27" s="659"/>
      <c r="BS27" s="660">
        <v>167781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8379744</v>
      </c>
      <c r="CS27" s="634"/>
      <c r="CT27" s="634"/>
      <c r="CU27" s="634"/>
      <c r="CV27" s="634"/>
      <c r="CW27" s="634"/>
      <c r="CX27" s="634"/>
      <c r="CY27" s="635"/>
      <c r="CZ27" s="624">
        <v>25.7</v>
      </c>
      <c r="DA27" s="636"/>
      <c r="DB27" s="636"/>
      <c r="DC27" s="637"/>
      <c r="DD27" s="627">
        <v>2933833</v>
      </c>
      <c r="DE27" s="634"/>
      <c r="DF27" s="634"/>
      <c r="DG27" s="634"/>
      <c r="DH27" s="634"/>
      <c r="DI27" s="634"/>
      <c r="DJ27" s="634"/>
      <c r="DK27" s="635"/>
      <c r="DL27" s="627">
        <v>1871509</v>
      </c>
      <c r="DM27" s="634"/>
      <c r="DN27" s="634"/>
      <c r="DO27" s="634"/>
      <c r="DP27" s="634"/>
      <c r="DQ27" s="634"/>
      <c r="DR27" s="634"/>
      <c r="DS27" s="634"/>
      <c r="DT27" s="634"/>
      <c r="DU27" s="634"/>
      <c r="DV27" s="635"/>
      <c r="DW27" s="624">
        <v>11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209712</v>
      </c>
      <c r="S28" s="622"/>
      <c r="T28" s="622"/>
      <c r="U28" s="622"/>
      <c r="V28" s="622"/>
      <c r="W28" s="622"/>
      <c r="X28" s="622"/>
      <c r="Y28" s="623"/>
      <c r="Z28" s="659">
        <v>0.6</v>
      </c>
      <c r="AA28" s="659"/>
      <c r="AB28" s="659"/>
      <c r="AC28" s="659"/>
      <c r="AD28" s="660">
        <v>78024</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2335440</v>
      </c>
      <c r="CS28" s="622"/>
      <c r="CT28" s="622"/>
      <c r="CU28" s="622"/>
      <c r="CV28" s="622"/>
      <c r="CW28" s="622"/>
      <c r="CX28" s="622"/>
      <c r="CY28" s="623"/>
      <c r="CZ28" s="624">
        <v>7.2</v>
      </c>
      <c r="DA28" s="636"/>
      <c r="DB28" s="636"/>
      <c r="DC28" s="637"/>
      <c r="DD28" s="627">
        <v>2327144</v>
      </c>
      <c r="DE28" s="622"/>
      <c r="DF28" s="622"/>
      <c r="DG28" s="622"/>
      <c r="DH28" s="622"/>
      <c r="DI28" s="622"/>
      <c r="DJ28" s="622"/>
      <c r="DK28" s="623"/>
      <c r="DL28" s="627">
        <v>2327144</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35621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2335440</v>
      </c>
      <c r="CS29" s="634"/>
      <c r="CT29" s="634"/>
      <c r="CU29" s="634"/>
      <c r="CV29" s="634"/>
      <c r="CW29" s="634"/>
      <c r="CX29" s="634"/>
      <c r="CY29" s="635"/>
      <c r="CZ29" s="624">
        <v>7.2</v>
      </c>
      <c r="DA29" s="636"/>
      <c r="DB29" s="636"/>
      <c r="DC29" s="637"/>
      <c r="DD29" s="627">
        <v>2327144</v>
      </c>
      <c r="DE29" s="634"/>
      <c r="DF29" s="634"/>
      <c r="DG29" s="634"/>
      <c r="DH29" s="634"/>
      <c r="DI29" s="634"/>
      <c r="DJ29" s="634"/>
      <c r="DK29" s="635"/>
      <c r="DL29" s="627">
        <v>2327144</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6482214</v>
      </c>
      <c r="S30" s="622"/>
      <c r="T30" s="622"/>
      <c r="U30" s="622"/>
      <c r="V30" s="622"/>
      <c r="W30" s="622"/>
      <c r="X30" s="622"/>
      <c r="Y30" s="623"/>
      <c r="Z30" s="659">
        <v>19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2243434</v>
      </c>
      <c r="CS30" s="622"/>
      <c r="CT30" s="622"/>
      <c r="CU30" s="622"/>
      <c r="CV30" s="622"/>
      <c r="CW30" s="622"/>
      <c r="CX30" s="622"/>
      <c r="CY30" s="623"/>
      <c r="CZ30" s="624">
        <v>6.9</v>
      </c>
      <c r="DA30" s="636"/>
      <c r="DB30" s="636"/>
      <c r="DC30" s="637"/>
      <c r="DD30" s="627">
        <v>2235138</v>
      </c>
      <c r="DE30" s="622"/>
      <c r="DF30" s="622"/>
      <c r="DG30" s="622"/>
      <c r="DH30" s="622"/>
      <c r="DI30" s="622"/>
      <c r="DJ30" s="622"/>
      <c r="DK30" s="623"/>
      <c r="DL30" s="627">
        <v>2235138</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98.5</v>
      </c>
      <c r="BN31" s="684"/>
      <c r="BO31" s="684"/>
      <c r="BP31" s="684"/>
      <c r="BQ31" s="686"/>
      <c r="BR31" s="683">
        <v>99.2</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92006</v>
      </c>
      <c r="CS31" s="634"/>
      <c r="CT31" s="634"/>
      <c r="CU31" s="634"/>
      <c r="CV31" s="634"/>
      <c r="CW31" s="634"/>
      <c r="CX31" s="634"/>
      <c r="CY31" s="635"/>
      <c r="CZ31" s="624">
        <v>0.3</v>
      </c>
      <c r="DA31" s="636"/>
      <c r="DB31" s="636"/>
      <c r="DC31" s="637"/>
      <c r="DD31" s="627">
        <v>92006</v>
      </c>
      <c r="DE31" s="634"/>
      <c r="DF31" s="634"/>
      <c r="DG31" s="634"/>
      <c r="DH31" s="634"/>
      <c r="DI31" s="634"/>
      <c r="DJ31" s="634"/>
      <c r="DK31" s="635"/>
      <c r="DL31" s="627">
        <v>92006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2091498</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97.9</v>
      </c>
      <c r="BN32" s="634"/>
      <c r="BO32" s="634"/>
      <c r="BP32" s="634"/>
      <c r="BQ32" s="657"/>
      <c r="BR32" s="687">
        <v>99.4</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43757</v>
      </c>
      <c r="S33" s="622"/>
      <c r="T33" s="622"/>
      <c r="U33" s="622"/>
      <c r="V33" s="622"/>
      <c r="W33" s="622"/>
      <c r="X33" s="622"/>
      <c r="Y33" s="623"/>
      <c r="Z33" s="659">
        <v>0.1</v>
      </c>
      <c r="AA33" s="659"/>
      <c r="AB33" s="659"/>
      <c r="AC33" s="659"/>
      <c r="AD33" s="660">
        <v>14925</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98.9</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11918577</v>
      </c>
      <c r="CS33" s="634"/>
      <c r="CT33" s="634"/>
      <c r="CU33" s="634"/>
      <c r="CV33" s="634"/>
      <c r="CW33" s="634"/>
      <c r="CX33" s="634"/>
      <c r="CY33" s="635"/>
      <c r="CZ33" s="624">
        <v>36.5</v>
      </c>
      <c r="DA33" s="636"/>
      <c r="DB33" s="636"/>
      <c r="DC33" s="637"/>
      <c r="DD33" s="627">
        <v>10014094</v>
      </c>
      <c r="DE33" s="634"/>
      <c r="DF33" s="634"/>
      <c r="DG33" s="634"/>
      <c r="DH33" s="634"/>
      <c r="DI33" s="634"/>
      <c r="DJ33" s="634"/>
      <c r="DK33" s="635"/>
      <c r="DL33" s="627">
        <v>7465214</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361228</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4449809</v>
      </c>
      <c r="CS34" s="622"/>
      <c r="CT34" s="622"/>
      <c r="CU34" s="622"/>
      <c r="CV34" s="622"/>
      <c r="CW34" s="622"/>
      <c r="CX34" s="622"/>
      <c r="CY34" s="623"/>
      <c r="CZ34" s="624">
        <v>13.6</v>
      </c>
      <c r="DA34" s="636"/>
      <c r="DB34" s="636"/>
      <c r="DC34" s="637"/>
      <c r="DD34" s="627">
        <v>3312619</v>
      </c>
      <c r="DE34" s="622"/>
      <c r="DF34" s="622"/>
      <c r="DG34" s="622"/>
      <c r="DH34" s="622"/>
      <c r="DI34" s="622"/>
      <c r="DJ34" s="622"/>
      <c r="DK34" s="623"/>
      <c r="DL34" s="627">
        <v>2904243</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1377934</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243297</v>
      </c>
      <c r="CS35" s="634"/>
      <c r="CT35" s="634"/>
      <c r="CU35" s="634"/>
      <c r="CV35" s="634"/>
      <c r="CW35" s="634"/>
      <c r="CX35" s="634"/>
      <c r="CY35" s="635"/>
      <c r="CZ35" s="624">
        <v>0.7</v>
      </c>
      <c r="DA35" s="636"/>
      <c r="DB35" s="636"/>
      <c r="DC35" s="637"/>
      <c r="DD35" s="627">
        <v>229670</v>
      </c>
      <c r="DE35" s="634"/>
      <c r="DF35" s="634"/>
      <c r="DG35" s="634"/>
      <c r="DH35" s="634"/>
      <c r="DI35" s="634"/>
      <c r="DJ35" s="634"/>
      <c r="DK35" s="635"/>
      <c r="DL35" s="627">
        <v>228326</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1406778</v>
      </c>
      <c r="S36" s="622"/>
      <c r="T36" s="622"/>
      <c r="U36" s="622"/>
      <c r="V36" s="622"/>
      <c r="W36" s="622"/>
      <c r="X36" s="622"/>
      <c r="Y36" s="623"/>
      <c r="Z36" s="659">
        <v>4.0999999999999996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2809194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20303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3716506</v>
      </c>
      <c r="CS36" s="622"/>
      <c r="CT36" s="622"/>
      <c r="CU36" s="622"/>
      <c r="CV36" s="622"/>
      <c r="CW36" s="622"/>
      <c r="CX36" s="622"/>
      <c r="CY36" s="623"/>
      <c r="CZ36" s="624">
        <v>11.4</v>
      </c>
      <c r="DA36" s="636"/>
      <c r="DB36" s="636"/>
      <c r="DC36" s="637"/>
      <c r="DD36" s="627">
        <v>3438088</v>
      </c>
      <c r="DE36" s="622"/>
      <c r="DF36" s="622"/>
      <c r="DG36" s="622"/>
      <c r="DH36" s="622"/>
      <c r="DI36" s="622"/>
      <c r="DJ36" s="622"/>
      <c r="DK36" s="623"/>
      <c r="DL36" s="627">
        <v>2280351</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626867</v>
      </c>
      <c r="S37" s="622"/>
      <c r="T37" s="622"/>
      <c r="U37" s="622"/>
      <c r="V37" s="622"/>
      <c r="W37" s="622"/>
      <c r="X37" s="622"/>
      <c r="Y37" s="623"/>
      <c r="Z37" s="659">
        <v>1.8</v>
      </c>
      <c r="AA37" s="659"/>
      <c r="AB37" s="659"/>
      <c r="AC37" s="659"/>
      <c r="AD37" s="660">
        <v>139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265475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-620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1876106</v>
      </c>
      <c r="CS37" s="634"/>
      <c r="CT37" s="634"/>
      <c r="CU37" s="634"/>
      <c r="CV37" s="634"/>
      <c r="CW37" s="634"/>
      <c r="CX37" s="634"/>
      <c r="CY37" s="635"/>
      <c r="CZ37" s="624">
        <v>5.8</v>
      </c>
      <c r="DA37" s="636"/>
      <c r="DB37" s="636"/>
      <c r="DC37" s="637"/>
      <c r="DD37" s="627">
        <v>1792688</v>
      </c>
      <c r="DE37" s="634"/>
      <c r="DF37" s="634"/>
      <c r="DG37" s="634"/>
      <c r="DH37" s="634"/>
      <c r="DI37" s="634"/>
      <c r="DJ37" s="634"/>
      <c r="DK37" s="635"/>
      <c r="DL37" s="627">
        <v>1528347</v>
      </c>
      <c r="DM37" s="634"/>
      <c r="DN37" s="634"/>
      <c r="DO37" s="634"/>
      <c r="DP37" s="634"/>
      <c r="DQ37" s="634"/>
      <c r="DR37" s="634"/>
      <c r="DS37" s="634"/>
      <c r="DT37" s="634"/>
      <c r="DU37" s="634"/>
      <c r="DV37" s="635"/>
      <c r="DW37" s="624">
        <v>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3262179</v>
      </c>
      <c r="S38" s="622"/>
      <c r="T38" s="622"/>
      <c r="U38" s="622"/>
      <c r="V38" s="622"/>
      <c r="W38" s="622"/>
      <c r="X38" s="622"/>
      <c r="Y38" s="623"/>
      <c r="Z38" s="659">
        <v>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10176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2543719</v>
      </c>
      <c r="CS38" s="622"/>
      <c r="CT38" s="622"/>
      <c r="CU38" s="622"/>
      <c r="CV38" s="622"/>
      <c r="CW38" s="622"/>
      <c r="CX38" s="622"/>
      <c r="CY38" s="623"/>
      <c r="CZ38" s="624">
        <v>7.8</v>
      </c>
      <c r="DA38" s="636"/>
      <c r="DB38" s="636"/>
      <c r="DC38" s="637"/>
      <c r="DD38" s="627">
        <v>2084615</v>
      </c>
      <c r="DE38" s="622"/>
      <c r="DF38" s="622"/>
      <c r="DG38" s="622"/>
      <c r="DH38" s="622"/>
      <c r="DI38" s="622"/>
      <c r="DJ38" s="622"/>
      <c r="DK38" s="623"/>
      <c r="DL38" s="627">
        <v>2049594</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14809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947546</v>
      </c>
      <c r="CS39" s="634"/>
      <c r="CT39" s="634"/>
      <c r="CU39" s="634"/>
      <c r="CV39" s="634"/>
      <c r="CW39" s="634"/>
      <c r="CX39" s="634"/>
      <c r="CY39" s="635"/>
      <c r="CZ39" s="624">
        <v>2.9</v>
      </c>
      <c r="DA39" s="636"/>
      <c r="DB39" s="636"/>
      <c r="DC39" s="637"/>
      <c r="DD39" s="627">
        <v>946402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77079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17700</v>
      </c>
      <c r="CS40" s="622"/>
      <c r="CT40" s="622"/>
      <c r="CU40" s="622"/>
      <c r="CV40" s="622"/>
      <c r="CW40" s="622"/>
      <c r="CX40" s="622"/>
      <c r="CY40" s="623"/>
      <c r="CZ40" s="624">
        <v>0.1</v>
      </c>
      <c r="DA40" s="636"/>
      <c r="DB40" s="636"/>
      <c r="DC40" s="637"/>
      <c r="DD40" s="627">
        <v>2700</v>
      </c>
      <c r="DE40" s="622"/>
      <c r="DF40" s="622"/>
      <c r="DG40" s="622"/>
      <c r="DH40" s="622"/>
      <c r="DI40" s="622"/>
      <c r="DJ40" s="622"/>
      <c r="DK40" s="623"/>
      <c r="DL40" s="627">
        <v>2700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34071900</v>
      </c>
      <c r="S41" s="646"/>
      <c r="T41" s="646"/>
      <c r="U41" s="646"/>
      <c r="V41" s="646"/>
      <c r="W41" s="646"/>
      <c r="X41" s="646"/>
      <c r="Y41" s="649"/>
      <c r="Z41" s="650">
        <v>100</v>
      </c>
      <c r="AA41" s="650"/>
      <c r="AB41" s="650"/>
      <c r="AC41" s="650"/>
      <c r="AD41" s="651">
        <v>16937164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503513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2040206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310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5497729</v>
      </c>
      <c r="CS42" s="634"/>
      <c r="CT42" s="634"/>
      <c r="CU42" s="634"/>
      <c r="CV42" s="634"/>
      <c r="CW42" s="634"/>
      <c r="CX42" s="634"/>
      <c r="CY42" s="635"/>
      <c r="CZ42" s="624">
        <v>16.899999999999999</v>
      </c>
      <c r="DA42" s="636"/>
      <c r="DB42" s="636"/>
      <c r="DC42" s="637"/>
      <c r="DD42" s="627">
        <v>819631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106345</v>
      </c>
      <c r="CS43" s="634"/>
      <c r="CT43" s="634"/>
      <c r="CU43" s="634"/>
      <c r="CV43" s="634"/>
      <c r="CW43" s="634"/>
      <c r="CX43" s="634"/>
      <c r="CY43" s="635"/>
      <c r="CZ43" s="624">
        <v>0.3</v>
      </c>
      <c r="DA43" s="636"/>
      <c r="DB43" s="636"/>
      <c r="DC43" s="637"/>
      <c r="DD43" s="627">
        <v>106345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5497729</v>
      </c>
      <c r="CS44" s="622"/>
      <c r="CT44" s="622"/>
      <c r="CU44" s="622"/>
      <c r="CV44" s="622"/>
      <c r="CW44" s="622"/>
      <c r="CX44" s="622"/>
      <c r="CY44" s="623"/>
      <c r="CZ44" s="624">
        <v>16.899999999999999</v>
      </c>
      <c r="DA44" s="625"/>
      <c r="DB44" s="625"/>
      <c r="DC44" s="626"/>
      <c r="DD44" s="627">
        <v>819631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2192920</v>
      </c>
      <c r="CS45" s="634"/>
      <c r="CT45" s="634"/>
      <c r="CU45" s="634"/>
      <c r="CV45" s="634"/>
      <c r="CW45" s="634"/>
      <c r="CX45" s="634"/>
      <c r="CY45" s="635"/>
      <c r="CZ45" s="624">
        <v>6.7</v>
      </c>
      <c r="DA45" s="636"/>
      <c r="DB45" s="636"/>
      <c r="DC45" s="637"/>
      <c r="DD45" s="627">
        <v>52396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3255410</v>
      </c>
      <c r="CS46" s="622"/>
      <c r="CT46" s="622"/>
      <c r="CU46" s="622"/>
      <c r="CV46" s="622"/>
      <c r="CW46" s="622"/>
      <c r="CX46" s="622"/>
      <c r="CY46" s="623"/>
      <c r="CZ46" s="624">
        <v>10</v>
      </c>
      <c r="DA46" s="625"/>
      <c r="DB46" s="625"/>
      <c r="DC46" s="626"/>
      <c r="DD46" s="627">
        <v>746636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32616092</v>
      </c>
      <c r="CS49" s="606"/>
      <c r="CT49" s="606"/>
      <c r="CU49" s="606"/>
      <c r="CV49" s="606"/>
      <c r="CW49" s="606"/>
      <c r="CX49" s="606"/>
      <c r="CY49" s="607"/>
      <c r="CZ49" s="608">
        <v>100</v>
      </c>
      <c r="DA49" s="609"/>
      <c r="DB49" s="609"/>
      <c r="DC49" s="610"/>
      <c r="DD49" s="611">
        <v>20283749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MUFEAC2xVcK+Ae0/TktfDLjByHyWGWojl7mxIahyNoMJPVVonB0AiQcMuxCziOdqVc2b/n8Kyccgs396P/fxw==" saltValue="Rw0QvOuYIPRUYAv/Q3WJ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55" zoomScaleNormal="55" zoomScaleSheetLayoutView="70" workbookViewId="0">
      <selection activeCell="AU33" sqref="AU33:AY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34116</v>
      </c>
      <c r="R7" s="1103"/>
      <c r="S7" s="1103"/>
      <c r="T7" s="1103"/>
      <c r="U7" s="1103"/>
      <c r="V7" s="1103">
        <v>32660</v>
      </c>
      <c r="W7" s="1103"/>
      <c r="X7" s="1103"/>
      <c r="Y7" s="1103"/>
      <c r="Z7" s="1103"/>
      <c r="AA7" s="1103">
        <v>1456</v>
      </c>
      <c r="AB7" s="1103"/>
      <c r="AC7" s="1103"/>
      <c r="AD7" s="1103"/>
      <c r="AE7" s="1104"/>
      <c r="AF7" s="1105">
        <v>1225</v>
      </c>
      <c r="AG7" s="1106"/>
      <c r="AH7" s="1106"/>
      <c r="AI7" s="1106"/>
      <c r="AJ7" s="1107"/>
      <c r="AK7" s="1108">
        <v>1378</v>
      </c>
      <c r="AL7" s="1109"/>
      <c r="AM7" s="1109"/>
      <c r="AN7" s="1109"/>
      <c r="AO7" s="1109"/>
      <c r="AP7" s="1109">
        <v>22917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t="s">
        <v>563</v>
      </c>
      <c r="CI7" s="1097"/>
      <c r="CJ7" s="1097"/>
      <c r="CK7" s="1097"/>
      <c r="CL7" s="1098"/>
      <c r="CM7" s="1096">
        <v>845</v>
      </c>
      <c r="CN7" s="1097"/>
      <c r="CO7" s="1097"/>
      <c r="CP7" s="1097"/>
      <c r="CQ7" s="1098"/>
      <c r="CR7" s="1096">
        <v>56</v>
      </c>
      <c r="CS7" s="1097"/>
      <c r="CT7" s="1097"/>
      <c r="CU7" s="1097"/>
      <c r="CV7" s="1098"/>
      <c r="CW7" s="1096">
        <v>68</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118</v>
      </c>
      <c r="R8" s="1039"/>
      <c r="S8" s="1039"/>
      <c r="T8" s="1039"/>
      <c r="U8" s="1039"/>
      <c r="V8" s="1039">
        <v>118</v>
      </c>
      <c r="W8" s="1039"/>
      <c r="X8" s="1039"/>
      <c r="Y8" s="1039"/>
      <c r="Z8" s="1039"/>
      <c r="AA8" s="1039">
        <v>0</v>
      </c>
      <c r="AB8" s="1039"/>
      <c r="AC8" s="1039"/>
      <c r="AD8" s="1039"/>
      <c r="AE8" s="1040"/>
      <c r="AF8" s="1035">
        <v>0</v>
      </c>
      <c r="AG8" s="1036"/>
      <c r="AH8" s="1036"/>
      <c r="AI8" s="1036"/>
      <c r="AJ8" s="1037"/>
      <c r="AK8" s="1080">
        <v>87</v>
      </c>
      <c r="AL8" s="1081"/>
      <c r="AM8" s="1081"/>
      <c r="AN8" s="1081"/>
      <c r="AO8" s="1081"/>
      <c r="AP8" s="1081" t="s">
        <v>557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34072</v>
      </c>
      <c r="R23" s="1061"/>
      <c r="S23" s="1061"/>
      <c r="T23" s="1061"/>
      <c r="U23" s="1061"/>
      <c r="V23" s="1061">
        <v>32616</v>
      </c>
      <c r="W23" s="1061"/>
      <c r="X23" s="1061"/>
      <c r="Y23" s="1061"/>
      <c r="Z23" s="1061"/>
      <c r="AA23" s="1061">
        <v>1456</v>
      </c>
      <c r="AB23" s="1061"/>
      <c r="AC23" s="1061"/>
      <c r="AD23" s="1061"/>
      <c r="AE23" s="1068"/>
      <c r="AF23" s="1069">
        <v>1225</v>
      </c>
      <c r="AG23" s="1061"/>
      <c r="AH23" s="1061"/>
      <c r="AI23" s="1061"/>
      <c r="AJ23" s="1070"/>
      <c r="AK23" s="1071"/>
      <c r="AL23" s="1072"/>
      <c r="AM23" s="1072"/>
      <c r="AN23" s="1072"/>
      <c r="AO23" s="1072"/>
      <c r="AP23" s="1061">
        <v>22917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6794</v>
      </c>
      <c r="R28" s="1051"/>
      <c r="S28" s="1051"/>
      <c r="T28" s="1051"/>
      <c r="U28" s="1051"/>
      <c r="V28" s="1051">
        <v>6774</v>
      </c>
      <c r="W28" s="1051"/>
      <c r="X28" s="1051"/>
      <c r="Y28" s="1051"/>
      <c r="Z28" s="1051"/>
      <c r="AA28" s="1051">
        <v>20</v>
      </c>
      <c r="AB28" s="1051"/>
      <c r="AC28" s="1051"/>
      <c r="AD28" s="1051"/>
      <c r="AE28" s="1052"/>
      <c r="AF28" s="1053">
        <v>20</v>
      </c>
      <c r="AG28" s="1051"/>
      <c r="AH28" s="1051"/>
      <c r="AI28" s="1051"/>
      <c r="AJ28" s="1054"/>
      <c r="AK28" s="1042">
        <v>551</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6386</v>
      </c>
      <c r="R29" s="1039"/>
      <c r="S29" s="1039"/>
      <c r="T29" s="1039"/>
      <c r="U29" s="1039"/>
      <c r="V29" s="1039">
        <v>6288</v>
      </c>
      <c r="W29" s="1039"/>
      <c r="X29" s="1039"/>
      <c r="Y29" s="1039"/>
      <c r="Z29" s="1039"/>
      <c r="AA29" s="1039">
        <v>98</v>
      </c>
      <c r="AB29" s="1039"/>
      <c r="AC29" s="1039"/>
      <c r="AD29" s="1039"/>
      <c r="AE29" s="1040"/>
      <c r="AF29" s="1035">
        <v>98</v>
      </c>
      <c r="AG29" s="1036"/>
      <c r="AH29" s="1036"/>
      <c r="AI29" s="1036"/>
      <c r="AJ29" s="1037"/>
      <c r="AK29" s="980">
        <v>1006</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2122</v>
      </c>
      <c r="R30" s="1039"/>
      <c r="S30" s="1039"/>
      <c r="T30" s="1039"/>
      <c r="U30" s="1039"/>
      <c r="V30" s="1039">
        <v>2118</v>
      </c>
      <c r="W30" s="1039"/>
      <c r="X30" s="1039"/>
      <c r="Y30" s="1039"/>
      <c r="Z30" s="1039"/>
      <c r="AA30" s="1039">
        <v>5</v>
      </c>
      <c r="AB30" s="1039"/>
      <c r="AC30" s="1039"/>
      <c r="AD30" s="1039"/>
      <c r="AE30" s="1040"/>
      <c r="AF30" s="1035">
        <v>5</v>
      </c>
      <c r="AG30" s="1036"/>
      <c r="AH30" s="1036"/>
      <c r="AI30" s="1036"/>
      <c r="AJ30" s="1037"/>
      <c r="AK30" s="980">
        <v>1028</v>
      </c>
      <c r="AL30" s="971"/>
      <c r="AM30" s="971"/>
      <c r="AN30" s="971"/>
      <c r="AO30" s="971"/>
      <c r="AP30" s="971" t="s">
        <v>557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2391</v>
      </c>
      <c r="R31" s="1039"/>
      <c r="S31" s="1039"/>
      <c r="T31" s="1039"/>
      <c r="U31" s="1039"/>
      <c r="V31" s="1039">
        <v>2184</v>
      </c>
      <c r="W31" s="1039"/>
      <c r="X31" s="1039"/>
      <c r="Y31" s="1039"/>
      <c r="Z31" s="1039"/>
      <c r="AA31" s="1039">
        <v>207</v>
      </c>
      <c r="AB31" s="1039"/>
      <c r="AC31" s="1039"/>
      <c r="AD31" s="1039"/>
      <c r="AE31" s="1040"/>
      <c r="AF31" s="1035">
        <v>101</v>
      </c>
      <c r="AG31" s="1036"/>
      <c r="AH31" s="1036"/>
      <c r="AI31" s="1036"/>
      <c r="AJ31" s="1037"/>
      <c r="AK31" s="980">
        <v>265</v>
      </c>
      <c r="AL31" s="971"/>
      <c r="AM31" s="971"/>
      <c r="AN31" s="971"/>
      <c r="AO31" s="971"/>
      <c r="AP31" s="971">
        <v>7618</v>
      </c>
      <c r="AQ31" s="971"/>
      <c r="AR31" s="971"/>
      <c r="AS31" s="971"/>
      <c r="AT31" s="971"/>
      <c r="AU31" s="971">
        <v>2354</v>
      </c>
      <c r="AV31" s="971"/>
      <c r="AW31" s="971"/>
      <c r="AX31" s="971"/>
      <c r="AY31" s="971"/>
      <c r="AZ31" s="1041" t="s">
        <v>557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224</v>
      </c>
      <c r="AG63" s="959"/>
      <c r="AH63" s="959"/>
      <c r="AI63" s="959"/>
      <c r="AJ63" s="1022"/>
      <c r="AK63" s="1023"/>
      <c r="AL63" s="963"/>
      <c r="AM63" s="963"/>
      <c r="AN63" s="963"/>
      <c r="AO63" s="963"/>
      <c r="AP63" s="959">
        <v>7618</v>
      </c>
      <c r="AQ63" s="959"/>
      <c r="AR63" s="959"/>
      <c r="AS63" s="959"/>
      <c r="AT63" s="959"/>
      <c r="AU63" s="959">
        <v>2354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6607</v>
      </c>
      <c r="R68" s="982"/>
      <c r="S68" s="982"/>
      <c r="T68" s="982"/>
      <c r="U68" s="982"/>
      <c r="V68" s="982">
        <v>5731</v>
      </c>
      <c r="W68" s="982"/>
      <c r="X68" s="982"/>
      <c r="Y68" s="982"/>
      <c r="Z68" s="982"/>
      <c r="AA68" s="982">
        <v>875</v>
      </c>
      <c r="AB68" s="982"/>
      <c r="AC68" s="982"/>
      <c r="AD68" s="982"/>
      <c r="AE68" s="982"/>
      <c r="AF68" s="982">
        <v>5240</v>
      </c>
      <c r="AG68" s="982"/>
      <c r="AH68" s="982"/>
      <c r="AI68" s="982"/>
      <c r="AJ68" s="982"/>
      <c r="AK68" s="982" t="s">
        <v>486</v>
      </c>
      <c r="AL68" s="982"/>
      <c r="AM68" s="982"/>
      <c r="AN68" s="982"/>
      <c r="AO68" s="982"/>
      <c r="AP68" s="982">
        <v>9020</v>
      </c>
      <c r="AQ68" s="982"/>
      <c r="AR68" s="982"/>
      <c r="AS68" s="982"/>
      <c r="AT68" s="982"/>
      <c r="AU68" s="982" t="s">
        <v>486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1708</v>
      </c>
      <c r="R69" s="971"/>
      <c r="S69" s="971"/>
      <c r="T69" s="971"/>
      <c r="U69" s="971"/>
      <c r="V69" s="971">
        <v>1565</v>
      </c>
      <c r="W69" s="971"/>
      <c r="X69" s="971"/>
      <c r="Y69" s="971"/>
      <c r="Z69" s="971"/>
      <c r="AA69" s="971">
        <v>143</v>
      </c>
      <c r="AB69" s="971"/>
      <c r="AC69" s="971"/>
      <c r="AD69" s="971"/>
      <c r="AE69" s="971"/>
      <c r="AF69" s="971">
        <v>141</v>
      </c>
      <c r="AG69" s="971"/>
      <c r="AH69" s="971"/>
      <c r="AI69" s="971"/>
      <c r="AJ69" s="971"/>
      <c r="AK69" s="971">
        <v>117</v>
      </c>
      <c r="AL69" s="971"/>
      <c r="AM69" s="971"/>
      <c r="AN69" s="971"/>
      <c r="AO69" s="971"/>
      <c r="AP69" s="971">
        <v>761</v>
      </c>
      <c r="AQ69" s="971"/>
      <c r="AR69" s="971"/>
      <c r="AS69" s="971"/>
      <c r="AT69" s="971"/>
      <c r="AU69" s="971">
        <v>542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462</v>
      </c>
      <c r="R70" s="971"/>
      <c r="S70" s="971"/>
      <c r="T70" s="971"/>
      <c r="U70" s="971"/>
      <c r="V70" s="971">
        <v>438</v>
      </c>
      <c r="W70" s="971"/>
      <c r="X70" s="971"/>
      <c r="Y70" s="971"/>
      <c r="Z70" s="971"/>
      <c r="AA70" s="971">
        <v>24</v>
      </c>
      <c r="AB70" s="971"/>
      <c r="AC70" s="971"/>
      <c r="AD70" s="971"/>
      <c r="AE70" s="971"/>
      <c r="AF70" s="971">
        <v>24</v>
      </c>
      <c r="AG70" s="971"/>
      <c r="AH70" s="971"/>
      <c r="AI70" s="971"/>
      <c r="AJ70" s="971"/>
      <c r="AK70" s="971">
        <v>10</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4371</v>
      </c>
      <c r="R71" s="971"/>
      <c r="S71" s="971"/>
      <c r="T71" s="971"/>
      <c r="U71" s="971"/>
      <c r="V71" s="971">
        <v>4311</v>
      </c>
      <c r="W71" s="971"/>
      <c r="X71" s="971"/>
      <c r="Y71" s="971"/>
      <c r="Z71" s="971"/>
      <c r="AA71" s="971">
        <v>59</v>
      </c>
      <c r="AB71" s="971"/>
      <c r="AC71" s="971"/>
      <c r="AD71" s="971"/>
      <c r="AE71" s="971"/>
      <c r="AF71" s="971">
        <v>59</v>
      </c>
      <c r="AG71" s="971"/>
      <c r="AH71" s="971"/>
      <c r="AI71" s="971"/>
      <c r="AJ71" s="971"/>
      <c r="AK71" s="971" t="s">
        <v>557</v>
      </c>
      <c r="AL71" s="971"/>
      <c r="AM71" s="971"/>
      <c r="AN71" s="971"/>
      <c r="AO71" s="971"/>
      <c r="AP71" s="971">
        <v>1556</v>
      </c>
      <c r="AQ71" s="971"/>
      <c r="AR71" s="971"/>
      <c r="AS71" s="971"/>
      <c r="AT71" s="971"/>
      <c r="AU71" s="971">
        <v>269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13</v>
      </c>
      <c r="R72" s="971"/>
      <c r="S72" s="971"/>
      <c r="T72" s="971"/>
      <c r="U72" s="971"/>
      <c r="V72" s="971">
        <v>12</v>
      </c>
      <c r="W72" s="971"/>
      <c r="X72" s="971"/>
      <c r="Y72" s="971"/>
      <c r="Z72" s="971"/>
      <c r="AA72" s="971">
        <v>1</v>
      </c>
      <c r="AB72" s="971"/>
      <c r="AC72" s="971"/>
      <c r="AD72" s="971"/>
      <c r="AE72" s="971"/>
      <c r="AF72" s="971">
        <v>1</v>
      </c>
      <c r="AG72" s="971"/>
      <c r="AH72" s="971"/>
      <c r="AI72" s="971"/>
      <c r="AJ72" s="971"/>
      <c r="AK72" s="971" t="s">
        <v>557</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16725</v>
      </c>
      <c r="R73" s="971"/>
      <c r="S73" s="971"/>
      <c r="T73" s="971"/>
      <c r="U73" s="971"/>
      <c r="V73" s="971">
        <v>16704</v>
      </c>
      <c r="W73" s="971"/>
      <c r="X73" s="971"/>
      <c r="Y73" s="971"/>
      <c r="Z73" s="971"/>
      <c r="AA73" s="971">
        <v>21</v>
      </c>
      <c r="AB73" s="971"/>
      <c r="AC73" s="971"/>
      <c r="AD73" s="971"/>
      <c r="AE73" s="971"/>
      <c r="AF73" s="971">
        <v>21</v>
      </c>
      <c r="AG73" s="971"/>
      <c r="AH73" s="971"/>
      <c r="AI73" s="971"/>
      <c r="AJ73" s="971"/>
      <c r="AK73" s="971">
        <v>164</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7">
        <v>78</v>
      </c>
      <c r="R74" s="971"/>
      <c r="S74" s="971"/>
      <c r="T74" s="971"/>
      <c r="U74" s="971"/>
      <c r="V74" s="971">
        <v>77</v>
      </c>
      <c r="W74" s="971"/>
      <c r="X74" s="971"/>
      <c r="Y74" s="971"/>
      <c r="Z74" s="971"/>
      <c r="AA74" s="971">
        <v>1</v>
      </c>
      <c r="AB74" s="971"/>
      <c r="AC74" s="971"/>
      <c r="AD74" s="971"/>
      <c r="AE74" s="971"/>
      <c r="AF74" s="971">
        <v>1</v>
      </c>
      <c r="AG74" s="971"/>
      <c r="AH74" s="971"/>
      <c r="AI74" s="971"/>
      <c r="AJ74" s="971"/>
      <c r="AK74" s="971">
        <v>13</v>
      </c>
      <c r="AL74" s="971"/>
      <c r="AM74" s="971"/>
      <c r="AN74" s="971"/>
      <c r="AO74" s="971"/>
      <c r="AP74" s="971" t="s">
        <v>486</v>
      </c>
      <c r="AQ74" s="971"/>
      <c r="AR74" s="971"/>
      <c r="AS74" s="971"/>
      <c r="AT74" s="971"/>
      <c r="AU74" s="971" t="s">
        <v>486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552</v>
      </c>
      <c r="C75" s="975"/>
      <c r="D75" s="975"/>
      <c r="E75" s="975"/>
      <c r="F75" s="975"/>
      <c r="G75" s="975"/>
      <c r="H75" s="975"/>
      <c r="I75" s="975"/>
      <c r="J75" s="975"/>
      <c r="K75" s="975"/>
      <c r="L75" s="975"/>
      <c r="M75" s="975"/>
      <c r="N75" s="975"/>
      <c r="O75" s="975"/>
      <c r="P75" s="976"/>
      <c r="Q75" s="978">
        <v>425</v>
      </c>
      <c r="R75" s="979"/>
      <c r="S75" s="979"/>
      <c r="T75" s="979"/>
      <c r="U75" s="980"/>
      <c r="V75" s="981">
        <v>237</v>
      </c>
      <c r="W75" s="979"/>
      <c r="X75" s="979"/>
      <c r="Y75" s="979"/>
      <c r="Z75" s="980"/>
      <c r="AA75" s="981">
        <v>188</v>
      </c>
      <c r="AB75" s="979"/>
      <c r="AC75" s="979"/>
      <c r="AD75" s="979"/>
      <c r="AE75" s="980"/>
      <c r="AF75" s="981">
        <v>188</v>
      </c>
      <c r="AG75" s="979"/>
      <c r="AH75" s="979"/>
      <c r="AI75" s="979"/>
      <c r="AJ75" s="980"/>
      <c r="AK75" s="981" t="s">
        <v>486</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553</v>
      </c>
      <c r="C76" s="975"/>
      <c r="D76" s="975"/>
      <c r="E76" s="975"/>
      <c r="F76" s="975"/>
      <c r="G76" s="975"/>
      <c r="H76" s="975"/>
      <c r="I76" s="975"/>
      <c r="J76" s="975"/>
      <c r="K76" s="975"/>
      <c r="L76" s="975"/>
      <c r="M76" s="975"/>
      <c r="N76" s="975"/>
      <c r="O76" s="975"/>
      <c r="P76" s="976"/>
      <c r="Q76" s="978">
        <v>14</v>
      </c>
      <c r="R76" s="979"/>
      <c r="S76" s="979"/>
      <c r="T76" s="979"/>
      <c r="U76" s="980"/>
      <c r="V76" s="981">
        <v>13</v>
      </c>
      <c r="W76" s="979"/>
      <c r="X76" s="979"/>
      <c r="Y76" s="979"/>
      <c r="Z76" s="980"/>
      <c r="AA76" s="981">
        <v>1</v>
      </c>
      <c r="AB76" s="979"/>
      <c r="AC76" s="979"/>
      <c r="AD76" s="979"/>
      <c r="AE76" s="980"/>
      <c r="AF76" s="981">
        <v>1</v>
      </c>
      <c r="AG76" s="979"/>
      <c r="AH76" s="979"/>
      <c r="AI76" s="979"/>
      <c r="AJ76" s="980"/>
      <c r="AK76" s="981" t="s">
        <v>486</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554</v>
      </c>
      <c r="C77" s="975"/>
      <c r="D77" s="975"/>
      <c r="E77" s="975"/>
      <c r="F77" s="975"/>
      <c r="G77" s="975"/>
      <c r="H77" s="975"/>
      <c r="I77" s="975"/>
      <c r="J77" s="975"/>
      <c r="K77" s="975"/>
      <c r="L77" s="975"/>
      <c r="M77" s="975"/>
      <c r="N77" s="975"/>
      <c r="O77" s="975"/>
      <c r="P77" s="976"/>
      <c r="Q77" s="978">
        <v>1130</v>
      </c>
      <c r="R77" s="979"/>
      <c r="S77" s="979"/>
      <c r="T77" s="979"/>
      <c r="U77" s="980"/>
      <c r="V77" s="981">
        <v>1119</v>
      </c>
      <c r="W77" s="979"/>
      <c r="X77" s="979"/>
      <c r="Y77" s="979"/>
      <c r="Z77" s="980"/>
      <c r="AA77" s="981">
        <v>11</v>
      </c>
      <c r="AB77" s="979"/>
      <c r="AC77" s="979"/>
      <c r="AD77" s="979"/>
      <c r="AE77" s="980"/>
      <c r="AF77" s="981">
        <v>11</v>
      </c>
      <c r="AG77" s="979"/>
      <c r="AH77" s="979"/>
      <c r="AI77" s="979"/>
      <c r="AJ77" s="980"/>
      <c r="AK77" s="981" t="s">
        <v>486</v>
      </c>
      <c r="AL77" s="979"/>
      <c r="AM77" s="979"/>
      <c r="AN77" s="979"/>
      <c r="AO77" s="980"/>
      <c r="AP77" s="981" t="s">
        <v>486</v>
      </c>
      <c r="AQ77" s="979"/>
      <c r="AR77" s="979"/>
      <c r="AS77" s="979"/>
      <c r="AT77" s="980"/>
      <c r="AU77" s="981" t="s">
        <v>486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555</v>
      </c>
      <c r="C78" s="975"/>
      <c r="D78" s="975"/>
      <c r="E78" s="975"/>
      <c r="F78" s="975"/>
      <c r="G78" s="975"/>
      <c r="H78" s="975"/>
      <c r="I78" s="975"/>
      <c r="J78" s="975"/>
      <c r="K78" s="975"/>
      <c r="L78" s="975"/>
      <c r="M78" s="975"/>
      <c r="N78" s="975"/>
      <c r="O78" s="975"/>
      <c r="P78" s="976"/>
      <c r="Q78" s="977">
        <v>395416</v>
      </c>
      <c r="R78" s="971"/>
      <c r="S78" s="971"/>
      <c r="T78" s="971"/>
      <c r="U78" s="971"/>
      <c r="V78" s="971">
        <v>387020</v>
      </c>
      <c r="W78" s="971"/>
      <c r="X78" s="971"/>
      <c r="Y78" s="971"/>
      <c r="Z78" s="971"/>
      <c r="AA78" s="971">
        <v>8396</v>
      </c>
      <c r="AB78" s="971"/>
      <c r="AC78" s="971"/>
      <c r="AD78" s="971"/>
      <c r="AE78" s="971"/>
      <c r="AF78" s="971">
        <v>8396</v>
      </c>
      <c r="AG78" s="971"/>
      <c r="AH78" s="971"/>
      <c r="AI78" s="971"/>
      <c r="AJ78" s="971"/>
      <c r="AK78" s="971">
        <v>775</v>
      </c>
      <c r="AL78" s="971"/>
      <c r="AM78" s="971"/>
      <c r="AN78" s="971"/>
      <c r="AO78" s="971"/>
      <c r="AP78" s="971" t="s">
        <v>486</v>
      </c>
      <c r="AQ78" s="971"/>
      <c r="AR78" s="971"/>
      <c r="AS78" s="971"/>
      <c r="AT78" s="971"/>
      <c r="AU78" s="971" t="s">
        <v>486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14083</v>
      </c>
      <c r="AG88" s="959"/>
      <c r="AH88" s="959"/>
      <c r="AI88" s="959"/>
      <c r="AJ88" s="959"/>
      <c r="AK88" s="963"/>
      <c r="AL88" s="963"/>
      <c r="AM88" s="963"/>
      <c r="AN88" s="963"/>
      <c r="AO88" s="963"/>
      <c r="AP88" s="959">
        <v>11337</v>
      </c>
      <c r="AQ88" s="959"/>
      <c r="AR88" s="959"/>
      <c r="AS88" s="959"/>
      <c r="AT88" s="959"/>
      <c r="AU88" s="959">
        <v>811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70</v>
      </c>
      <c r="CS102" s="953"/>
      <c r="CT102" s="953"/>
      <c r="CU102" s="953"/>
      <c r="CV102" s="954"/>
      <c r="CW102" s="952">
        <v>68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2365280</v>
      </c>
      <c r="AB110" s="889"/>
      <c r="AC110" s="889"/>
      <c r="AD110" s="889"/>
      <c r="AE110" s="890"/>
      <c r="AF110" s="891">
        <v>2335156</v>
      </c>
      <c r="AG110" s="889"/>
      <c r="AH110" s="889"/>
      <c r="AI110" s="889"/>
      <c r="AJ110" s="890"/>
      <c r="AK110" s="891">
        <v>2333231</v>
      </c>
      <c r="AL110" s="889"/>
      <c r="AM110" s="889"/>
      <c r="AN110" s="889"/>
      <c r="AO110" s="890"/>
      <c r="AP110" s="892">
        <v>15.9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21962939</v>
      </c>
      <c r="BR110" s="842"/>
      <c r="BS110" s="842"/>
      <c r="BT110" s="842"/>
      <c r="BU110" s="842"/>
      <c r="BV110" s="842">
        <v>21898282</v>
      </c>
      <c r="BW110" s="842"/>
      <c r="BX110" s="842"/>
      <c r="BY110" s="842"/>
      <c r="BZ110" s="842"/>
      <c r="CA110" s="842">
        <v>22917027</v>
      </c>
      <c r="CB110" s="842"/>
      <c r="CC110" s="842"/>
      <c r="CD110" s="842"/>
      <c r="CE110" s="842"/>
      <c r="CF110" s="866">
        <v>155.80000000000001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912439</v>
      </c>
      <c r="BR111" s="817"/>
      <c r="BS111" s="817"/>
      <c r="BT111" s="817"/>
      <c r="BU111" s="817"/>
      <c r="BV111" s="817">
        <v>704582</v>
      </c>
      <c r="BW111" s="817"/>
      <c r="BX111" s="817"/>
      <c r="BY111" s="817"/>
      <c r="BZ111" s="817"/>
      <c r="CA111" s="817">
        <v>516036</v>
      </c>
      <c r="CB111" s="817"/>
      <c r="CC111" s="817"/>
      <c r="CD111" s="817"/>
      <c r="CE111" s="817"/>
      <c r="CF111" s="875">
        <v>3.5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907636</v>
      </c>
      <c r="DH111" s="817"/>
      <c r="DI111" s="817"/>
      <c r="DJ111" s="817"/>
      <c r="DK111" s="817"/>
      <c r="DL111" s="817">
        <v>703751</v>
      </c>
      <c r="DM111" s="817"/>
      <c r="DN111" s="817"/>
      <c r="DO111" s="817"/>
      <c r="DP111" s="817"/>
      <c r="DQ111" s="817">
        <v>516036</v>
      </c>
      <c r="DR111" s="817"/>
      <c r="DS111" s="817"/>
      <c r="DT111" s="817"/>
      <c r="DU111" s="817"/>
      <c r="DV111" s="794">
        <v>3.5</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2924591</v>
      </c>
      <c r="BR112" s="817"/>
      <c r="BS112" s="817"/>
      <c r="BT112" s="817"/>
      <c r="BU112" s="817"/>
      <c r="BV112" s="817">
        <v>2439585</v>
      </c>
      <c r="BW112" s="817"/>
      <c r="BX112" s="817"/>
      <c r="BY112" s="817"/>
      <c r="BZ112" s="817"/>
      <c r="CA112" s="817">
        <v>2354028</v>
      </c>
      <c r="CB112" s="817"/>
      <c r="CC112" s="817"/>
      <c r="CD112" s="817"/>
      <c r="CE112" s="817"/>
      <c r="CF112" s="875">
        <v>16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329819</v>
      </c>
      <c r="AB113" s="919"/>
      <c r="AC113" s="919"/>
      <c r="AD113" s="919"/>
      <c r="AE113" s="920"/>
      <c r="AF113" s="921">
        <v>342995</v>
      </c>
      <c r="AG113" s="919"/>
      <c r="AH113" s="919"/>
      <c r="AI113" s="919"/>
      <c r="AJ113" s="920"/>
      <c r="AK113" s="921">
        <v>196285</v>
      </c>
      <c r="AL113" s="919"/>
      <c r="AM113" s="919"/>
      <c r="AN113" s="919"/>
      <c r="AO113" s="920"/>
      <c r="AP113" s="922">
        <v>1.3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1016156</v>
      </c>
      <c r="BR113" s="817"/>
      <c r="BS113" s="817"/>
      <c r="BT113" s="817"/>
      <c r="BU113" s="817"/>
      <c r="BV113" s="817">
        <v>923331</v>
      </c>
      <c r="BW113" s="817"/>
      <c r="BX113" s="817"/>
      <c r="BY113" s="817"/>
      <c r="BZ113" s="817"/>
      <c r="CA113" s="817">
        <v>811389</v>
      </c>
      <c r="CB113" s="817"/>
      <c r="CC113" s="817"/>
      <c r="CD113" s="817"/>
      <c r="CE113" s="817"/>
      <c r="CF113" s="875">
        <v>5.5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137315</v>
      </c>
      <c r="AB114" s="780"/>
      <c r="AC114" s="780"/>
      <c r="AD114" s="780"/>
      <c r="AE114" s="781"/>
      <c r="AF114" s="782">
        <v>146085</v>
      </c>
      <c r="AG114" s="780"/>
      <c r="AH114" s="780"/>
      <c r="AI114" s="780"/>
      <c r="AJ114" s="781"/>
      <c r="AK114" s="782">
        <v>135365</v>
      </c>
      <c r="AL114" s="780"/>
      <c r="AM114" s="780"/>
      <c r="AN114" s="780"/>
      <c r="AO114" s="781"/>
      <c r="AP114" s="824">
        <v>0.9</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1787832</v>
      </c>
      <c r="BR114" s="817"/>
      <c r="BS114" s="817"/>
      <c r="BT114" s="817"/>
      <c r="BU114" s="817"/>
      <c r="BV114" s="817">
        <v>1798089</v>
      </c>
      <c r="BW114" s="817"/>
      <c r="BX114" s="817"/>
      <c r="BY114" s="817"/>
      <c r="BZ114" s="817"/>
      <c r="CA114" s="817">
        <v>1782714</v>
      </c>
      <c r="CB114" s="817"/>
      <c r="CC114" s="817"/>
      <c r="CD114" s="817"/>
      <c r="CE114" s="817"/>
      <c r="CF114" s="875">
        <v>12.1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266899</v>
      </c>
      <c r="AB115" s="919"/>
      <c r="AC115" s="919"/>
      <c r="AD115" s="919"/>
      <c r="AE115" s="920"/>
      <c r="AF115" s="921">
        <v>230192</v>
      </c>
      <c r="AG115" s="919"/>
      <c r="AH115" s="919"/>
      <c r="AI115" s="919"/>
      <c r="AJ115" s="920"/>
      <c r="AK115" s="921">
        <v>204684</v>
      </c>
      <c r="AL115" s="919"/>
      <c r="AM115" s="919"/>
      <c r="AN115" s="919"/>
      <c r="AO115" s="920"/>
      <c r="AP115" s="922">
        <v>1.4</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3099313</v>
      </c>
      <c r="AB117" s="903"/>
      <c r="AC117" s="903"/>
      <c r="AD117" s="903"/>
      <c r="AE117" s="904"/>
      <c r="AF117" s="905">
        <v>3054428</v>
      </c>
      <c r="AG117" s="903"/>
      <c r="AH117" s="903"/>
      <c r="AI117" s="903"/>
      <c r="AJ117" s="904"/>
      <c r="AK117" s="905">
        <v>2869565</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28603957</v>
      </c>
      <c r="BR119" s="845"/>
      <c r="BS119" s="845"/>
      <c r="BT119" s="845"/>
      <c r="BU119" s="845"/>
      <c r="BV119" s="845">
        <v>27763869</v>
      </c>
      <c r="BW119" s="845"/>
      <c r="BX119" s="845"/>
      <c r="BY119" s="845"/>
      <c r="BZ119" s="845"/>
      <c r="CA119" s="845">
        <v>28381194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4803</v>
      </c>
      <c r="DH119" s="764"/>
      <c r="DI119" s="764"/>
      <c r="DJ119" s="764"/>
      <c r="DK119" s="765"/>
      <c r="DL119" s="766">
        <v>831</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241656</v>
      </c>
      <c r="AB120" s="780"/>
      <c r="AC120" s="780"/>
      <c r="AD120" s="780"/>
      <c r="AE120" s="781"/>
      <c r="AF120" s="782">
        <v>209600</v>
      </c>
      <c r="AG120" s="780"/>
      <c r="AH120" s="780"/>
      <c r="AI120" s="780"/>
      <c r="AJ120" s="781"/>
      <c r="AK120" s="782">
        <v>187298</v>
      </c>
      <c r="AL120" s="780"/>
      <c r="AM120" s="780"/>
      <c r="AN120" s="780"/>
      <c r="AO120" s="781"/>
      <c r="AP120" s="824">
        <v>1.3</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8277940</v>
      </c>
      <c r="BR120" s="842"/>
      <c r="BS120" s="842"/>
      <c r="BT120" s="842"/>
      <c r="BU120" s="842"/>
      <c r="BV120" s="842">
        <v>7887406</v>
      </c>
      <c r="BW120" s="842"/>
      <c r="BX120" s="842"/>
      <c r="BY120" s="842"/>
      <c r="BZ120" s="842"/>
      <c r="CA120" s="842">
        <v>7411141</v>
      </c>
      <c r="CB120" s="842"/>
      <c r="CC120" s="842"/>
      <c r="CD120" s="842"/>
      <c r="CE120" s="842"/>
      <c r="CF120" s="866">
        <v>50.4</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2924591</v>
      </c>
      <c r="DH120" s="842"/>
      <c r="DI120" s="842"/>
      <c r="DJ120" s="842"/>
      <c r="DK120" s="842"/>
      <c r="DL120" s="842">
        <v>2439585</v>
      </c>
      <c r="DM120" s="842"/>
      <c r="DN120" s="842"/>
      <c r="DO120" s="842"/>
      <c r="DP120" s="842"/>
      <c r="DQ120" s="842">
        <v>2354028</v>
      </c>
      <c r="DR120" s="842"/>
      <c r="DS120" s="842"/>
      <c r="DT120" s="842"/>
      <c r="DU120" s="842"/>
      <c r="DV120" s="843">
        <v>16</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3237018</v>
      </c>
      <c r="BR121" s="817"/>
      <c r="BS121" s="817"/>
      <c r="BT121" s="817"/>
      <c r="BU121" s="817"/>
      <c r="BV121" s="817">
        <v>2904619</v>
      </c>
      <c r="BW121" s="817"/>
      <c r="BX121" s="817"/>
      <c r="BY121" s="817"/>
      <c r="BZ121" s="817"/>
      <c r="CA121" s="817">
        <v>3418983</v>
      </c>
      <c r="CB121" s="817"/>
      <c r="CC121" s="817"/>
      <c r="CD121" s="817"/>
      <c r="CE121" s="817"/>
      <c r="CF121" s="875">
        <v>23.2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20783763</v>
      </c>
      <c r="BR122" s="845"/>
      <c r="BS122" s="845"/>
      <c r="BT122" s="845"/>
      <c r="BU122" s="845"/>
      <c r="BV122" s="845">
        <v>19346709</v>
      </c>
      <c r="BW122" s="845"/>
      <c r="BX122" s="845"/>
      <c r="BY122" s="845"/>
      <c r="BZ122" s="845"/>
      <c r="CA122" s="845">
        <v>18291024</v>
      </c>
      <c r="CB122" s="845"/>
      <c r="CC122" s="845"/>
      <c r="CD122" s="845"/>
      <c r="CE122" s="845"/>
      <c r="CF122" s="846">
        <v>124.3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32298721</v>
      </c>
      <c r="BR123" s="833"/>
      <c r="BS123" s="833"/>
      <c r="BT123" s="833"/>
      <c r="BU123" s="833"/>
      <c r="BV123" s="833">
        <v>30138734</v>
      </c>
      <c r="BW123" s="833"/>
      <c r="BX123" s="833"/>
      <c r="BY123" s="833"/>
      <c r="BZ123" s="833"/>
      <c r="CA123" s="833">
        <v>29121148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19967</v>
      </c>
      <c r="AB126" s="780"/>
      <c r="AC126" s="780"/>
      <c r="AD126" s="780"/>
      <c r="AE126" s="781"/>
      <c r="AF126" s="782">
        <v>16521</v>
      </c>
      <c r="AG126" s="780"/>
      <c r="AH126" s="780"/>
      <c r="AI126" s="780"/>
      <c r="AJ126" s="781"/>
      <c r="AK126" s="782">
        <v>16537</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5276</v>
      </c>
      <c r="AB127" s="780"/>
      <c r="AC127" s="780"/>
      <c r="AD127" s="780"/>
      <c r="AE127" s="781"/>
      <c r="AF127" s="782">
        <v>4071</v>
      </c>
      <c r="AG127" s="780"/>
      <c r="AH127" s="780"/>
      <c r="AI127" s="780"/>
      <c r="AJ127" s="781"/>
      <c r="AK127" s="782">
        <v>849</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565131</v>
      </c>
      <c r="AB128" s="801"/>
      <c r="AC128" s="801"/>
      <c r="AD128" s="801"/>
      <c r="AE128" s="802"/>
      <c r="AF128" s="803">
        <v>550483</v>
      </c>
      <c r="AG128" s="801"/>
      <c r="AH128" s="801"/>
      <c r="AI128" s="801"/>
      <c r="AJ128" s="802"/>
      <c r="AK128" s="803">
        <v>448719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12.68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15815515</v>
      </c>
      <c r="AB129" s="780"/>
      <c r="AC129" s="780"/>
      <c r="AD129" s="780"/>
      <c r="AE129" s="781"/>
      <c r="AF129" s="782">
        <v>16135643</v>
      </c>
      <c r="AG129" s="780"/>
      <c r="AH129" s="780"/>
      <c r="AI129" s="780"/>
      <c r="AJ129" s="781"/>
      <c r="AK129" s="782">
        <v>16436537</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17.68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1934860</v>
      </c>
      <c r="AB130" s="780"/>
      <c r="AC130" s="780"/>
      <c r="AD130" s="780"/>
      <c r="AE130" s="781"/>
      <c r="AF130" s="782">
        <v>1900687</v>
      </c>
      <c r="AG130" s="780"/>
      <c r="AH130" s="780"/>
      <c r="AI130" s="780"/>
      <c r="AJ130" s="781"/>
      <c r="AK130" s="782">
        <v>1723269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4.4000000000000004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13880655</v>
      </c>
      <c r="AB131" s="764"/>
      <c r="AC131" s="764"/>
      <c r="AD131" s="764"/>
      <c r="AE131" s="765"/>
      <c r="AF131" s="766">
        <v>14234956</v>
      </c>
      <c r="AG131" s="764"/>
      <c r="AH131" s="764"/>
      <c r="AI131" s="764"/>
      <c r="AJ131" s="765"/>
      <c r="AK131" s="766">
        <v>14713268</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4.3176780920000004</v>
      </c>
      <c r="AB132" s="745"/>
      <c r="AC132" s="745"/>
      <c r="AD132" s="745"/>
      <c r="AE132" s="746"/>
      <c r="AF132" s="747">
        <v>4.2378634679999996</v>
      </c>
      <c r="AG132" s="745"/>
      <c r="AH132" s="745"/>
      <c r="AI132" s="745"/>
      <c r="AJ132" s="746"/>
      <c r="AK132" s="747">
        <v>4.741142484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4.5999999999999996</v>
      </c>
      <c r="AB133" s="724"/>
      <c r="AC133" s="724"/>
      <c r="AD133" s="724"/>
      <c r="AE133" s="725"/>
      <c r="AF133" s="723">
        <v>4.3</v>
      </c>
      <c r="AG133" s="724"/>
      <c r="AH133" s="724"/>
      <c r="AI133" s="724"/>
      <c r="AJ133" s="725"/>
      <c r="AK133" s="723">
        <v>4.4000000000000004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XFDRGzGiDpCqCdTcum7dr9+tZSgZIFuvoAYB5FHr9SFO70S7et84LGaYCz/ocZrfIsQQRaw59cxWVcFQyLUtg==" saltValue="beNhRbN+3XBFKrdAf9lF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X28" sqref="CX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dBxxfuSofUPk4BfeyIH5M1AJssYSY3wOop/jAH2W2by91b022ElmQlMvIZ8KMg87uQyMAyaEmmaQZa53nnb7Q==" saltValue="mBUYwSA8LSP+ZGWHC2W7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5" zoomScaleNormal="85" zoomScaleSheetLayoutView="55" workbookViewId="0">
      <selection activeCell="CX28" sqref="CX2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VPK9M/+vFbDM6hBmvO5W67oP7Ssr7LWV5pFwizagfOR8Uyq+50fJpQM5oOjgHKl5ZjYb7378BsrduOQEUFeQ==" saltValue="Lz/tct6petKsQ7QxqkFx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V1" zoomScale="85" zoomScaleSheetLayoutView="85" workbookViewId="0">
      <selection activeCell="CX28" sqref="CX2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4484602</v>
      </c>
      <c r="AP9" s="269">
        <v>59861</v>
      </c>
      <c r="AQ9" s="270">
        <v>72348</v>
      </c>
      <c r="AR9" s="271">
        <v>-17.3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875795</v>
      </c>
      <c r="AP10" s="272">
        <v>11690</v>
      </c>
      <c r="AQ10" s="273">
        <v>6364</v>
      </c>
      <c r="AR10" s="274">
        <v>83.7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12850</v>
      </c>
      <c r="AP11" s="272">
        <v>172</v>
      </c>
      <c r="AQ11" s="273">
        <v>1262</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252912</v>
      </c>
      <c r="AP13" s="272">
        <v>3376</v>
      </c>
      <c r="AQ13" s="273">
        <v>3257</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106345</v>
      </c>
      <c r="AP14" s="272">
        <v>1420</v>
      </c>
      <c r="AQ14" s="273">
        <v>1617</v>
      </c>
      <c r="AR14" s="274">
        <v>-12.2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-242976</v>
      </c>
      <c r="AP15" s="272">
        <v>-3243</v>
      </c>
      <c r="AQ15" s="273">
        <v>-3947</v>
      </c>
      <c r="AR15" s="274">
        <v>-17.8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5489528</v>
      </c>
      <c r="AP16" s="272">
        <v>73275</v>
      </c>
      <c r="AQ16" s="273">
        <v>80912</v>
      </c>
      <c r="AR16" s="274">
        <v>-9.4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5.29</v>
      </c>
      <c r="AP21" s="286">
        <v>6.71</v>
      </c>
      <c r="AQ21" s="287">
        <v>-1.42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97.9</v>
      </c>
      <c r="AP22" s="291">
        <v>98.3</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2333231</v>
      </c>
      <c r="AP32" s="300">
        <v>31144</v>
      </c>
      <c r="AQ32" s="301">
        <v>34344</v>
      </c>
      <c r="AR32" s="302">
        <v>-9.3000000000000007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196285</v>
      </c>
      <c r="AP35" s="300">
        <v>2620</v>
      </c>
      <c r="AQ35" s="301">
        <v>7806</v>
      </c>
      <c r="AR35" s="302">
        <v>-66.400000000000006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135365</v>
      </c>
      <c r="AP36" s="300">
        <v>1807</v>
      </c>
      <c r="AQ36" s="301">
        <v>1690</v>
      </c>
      <c r="AR36" s="302">
        <v>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204684</v>
      </c>
      <c r="AP37" s="300">
        <v>2732</v>
      </c>
      <c r="AQ37" s="301">
        <v>666</v>
      </c>
      <c r="AR37" s="302">
        <v>310.2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-448719</v>
      </c>
      <c r="AP39" s="300">
        <v>-5990</v>
      </c>
      <c r="AQ39" s="301">
        <v>-5822</v>
      </c>
      <c r="AR39" s="302">
        <v>2.9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-1723269</v>
      </c>
      <c r="AP40" s="300">
        <v>-23002</v>
      </c>
      <c r="AQ40" s="301">
        <v>-26710</v>
      </c>
      <c r="AR40" s="302">
        <v>-13.9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697577</v>
      </c>
      <c r="AP41" s="300">
        <v>9311</v>
      </c>
      <c r="AQ41" s="301">
        <v>11979</v>
      </c>
      <c r="AR41" s="302">
        <v>-22.3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2069106</v>
      </c>
      <c r="AN51" s="322">
        <v>27015</v>
      </c>
      <c r="AO51" s="323">
        <v>1.4</v>
      </c>
      <c r="AP51" s="324">
        <v>45483</v>
      </c>
      <c r="AQ51" s="325">
        <v>-0.2</v>
      </c>
      <c r="AR51" s="326">
        <v>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1578670</v>
      </c>
      <c r="AN52" s="330">
        <v>20612</v>
      </c>
      <c r="AO52" s="331">
        <v>-8.6</v>
      </c>
      <c r="AP52" s="332">
        <v>24241</v>
      </c>
      <c r="AQ52" s="333">
        <v>0.4</v>
      </c>
      <c r="AR52" s="334">
        <v>-9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2553565</v>
      </c>
      <c r="AN53" s="322">
        <v>33483</v>
      </c>
      <c r="AO53" s="323">
        <v>23.9</v>
      </c>
      <c r="AP53" s="324">
        <v>45945</v>
      </c>
      <c r="AQ53" s="325">
        <v>1</v>
      </c>
      <c r="AR53" s="326">
        <v>22.9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1663318</v>
      </c>
      <c r="AN54" s="330">
        <v>21810</v>
      </c>
      <c r="AO54" s="331">
        <v>5.8</v>
      </c>
      <c r="AP54" s="332">
        <v>25180</v>
      </c>
      <c r="AQ54" s="333">
        <v>3.9</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2505877</v>
      </c>
      <c r="AN55" s="322">
        <v>33053</v>
      </c>
      <c r="AO55" s="323">
        <v>-1.3</v>
      </c>
      <c r="AP55" s="324">
        <v>44475</v>
      </c>
      <c r="AQ55" s="325">
        <v>-3.2</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1461400</v>
      </c>
      <c r="AN56" s="330">
        <v>19276</v>
      </c>
      <c r="AO56" s="331">
        <v>-11.6</v>
      </c>
      <c r="AP56" s="332">
        <v>24780</v>
      </c>
      <c r="AQ56" s="333">
        <v>-1.6</v>
      </c>
      <c r="AR56" s="334">
        <v>-10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3501888</v>
      </c>
      <c r="AN57" s="322">
        <v>46377</v>
      </c>
      <c r="AO57" s="323">
        <v>40.299999999999997</v>
      </c>
      <c r="AP57" s="324">
        <v>45982</v>
      </c>
      <c r="AQ57" s="325">
        <v>3.4</v>
      </c>
      <c r="AR57" s="326">
        <v>36.9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2599484</v>
      </c>
      <c r="AN58" s="330">
        <v>34426</v>
      </c>
      <c r="AO58" s="331">
        <v>78.599999999999994</v>
      </c>
      <c r="AP58" s="332">
        <v>25583</v>
      </c>
      <c r="AQ58" s="333">
        <v>3.2</v>
      </c>
      <c r="AR58" s="334">
        <v>75.400000000000006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5497729</v>
      </c>
      <c r="AN59" s="322">
        <v>73384</v>
      </c>
      <c r="AO59" s="323">
        <v>58.2</v>
      </c>
      <c r="AP59" s="324">
        <v>50538</v>
      </c>
      <c r="AQ59" s="325">
        <v>9.9</v>
      </c>
      <c r="AR59" s="326">
        <v>48.3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3255410</v>
      </c>
      <c r="AN60" s="330">
        <v>43454</v>
      </c>
      <c r="AO60" s="331">
        <v>26.2</v>
      </c>
      <c r="AP60" s="332">
        <v>29053</v>
      </c>
      <c r="AQ60" s="333">
        <v>13.6</v>
      </c>
      <c r="AR60" s="334">
        <v>12.6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3225633</v>
      </c>
      <c r="AN61" s="337">
        <v>42662</v>
      </c>
      <c r="AO61" s="338">
        <v>24.5</v>
      </c>
      <c r="AP61" s="339">
        <v>46485</v>
      </c>
      <c r="AQ61" s="340">
        <v>2.2000000000000002</v>
      </c>
      <c r="AR61" s="326">
        <v>22.3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2111656</v>
      </c>
      <c r="AN62" s="330">
        <v>27916</v>
      </c>
      <c r="AO62" s="331">
        <v>18.100000000000001</v>
      </c>
      <c r="AP62" s="332">
        <v>25767</v>
      </c>
      <c r="AQ62" s="333">
        <v>3.9</v>
      </c>
      <c r="AR62" s="334">
        <v>14.2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Rhjimu9kE3Irkr7zGrb3lajvWqYOBMrkV0rGqXLCY7Pi9pmq18GcQR/j6DTfeUZ/c0uTs4VUYVEDwv3yGbw2w==" saltValue="InW2nmLllblr2hSOC22/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70" zoomScaleNormal="70" zoomScaleSheetLayoutView="55" workbookViewId="0">
      <selection activeCell="CX28" sqref="CX2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4fZj3JeG6Km59N8NTPOg48Crs4VuiSE5fvkiyLe0QWRUj1TeltHqp9Vk6H2maaSiM9GI8aGY4gFTSab1tXBxKA==" saltValue="ljqMtEursci19u349+b5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B86" zoomScale="85" zoomScaleNormal="85" zoomScaleSheetLayoutView="55" workbookViewId="0">
      <selection activeCell="CQ98" sqref="CQ9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zQfbtNKRZ3RY4RAPTyJBtuS3WorFLL6kiSD48sGE5wfAQ7WAF7qbCsPpZ3SzkULXOFiZYjLX0OzMVSf1cPEYDA==" saltValue="egZYFWJ/i/jpaspkGb2L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Normal="100" zoomScaleSheetLayoutView="100" workbookViewId="0">
      <selection activeCell="CX28" sqref="CX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17.7</v>
      </c>
      <c r="G47" s="12">
        <v>16.95</v>
      </c>
      <c r="H47" s="12">
        <v>18.579999999999998</v>
      </c>
      <c r="I47" s="12">
        <v>18.21</v>
      </c>
      <c r="J47" s="13">
        <v>17.88</v>
      </c>
    </row>
    <row r="48" spans="2:10" ht="57.75" customHeight="1" x14ac:dyDescent="0.15">
      <c r="B48" s="14"/>
      <c r="C48" s="1141" t="s">
        <v>4</v>
      </c>
      <c r="D48" s="1141"/>
      <c r="E48" s="1142"/>
      <c r="F48" s="15">
        <v>6.74</v>
      </c>
      <c r="G48" s="16">
        <v>16.27</v>
      </c>
      <c r="H48" s="16">
        <v>11.28</v>
      </c>
      <c r="I48" s="16">
        <v>7.91</v>
      </c>
      <c r="J48" s="17">
        <v>7.45</v>
      </c>
    </row>
    <row r="49" spans="2:10" ht="57.75" customHeight="1" thickBot="1" x14ac:dyDescent="0.2">
      <c r="B49" s="18"/>
      <c r="C49" s="1143" t="s">
        <v>5</v>
      </c>
      <c r="D49" s="1143"/>
      <c r="E49" s="1144"/>
      <c r="F49" s="19">
        <v>1.49</v>
      </c>
      <c r="G49" s="20">
        <v>9.83</v>
      </c>
      <c r="H49" s="20" t="s">
        <v>529</v>
      </c>
      <c r="I49" s="20" t="s">
        <v>530</v>
      </c>
      <c r="J49" s="21" t="s">
        <v>531</v>
      </c>
    </row>
    <row r="50" spans="2:10" x14ac:dyDescent="0.15"/>
  </sheetData>
  <sheetProtection algorithmName="SHA-512" hashValue="NiBH85m3PGoLJlxab3T7+NAvnVoY5i5b3AhVlIvHUZg3zdPokk2nAWg0014/Jk+qUNZoCrsJmwbrxm2z6KNxwQ==" saltValue="xXndvdf59IN/kymQMXdR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082082_ryugasaki_2024</dc:title>
  <dc:subject/>
  <dc:creator/>
  <cp:keywords/>
  <dc:description/>
  <cp:lastModifiedBy>荒井　美都</cp:lastModifiedBy>
  <cp:lastPrinted>2026-03-06T07:37:48Z</cp:lastPrinted>
  <dcterms:created xsi:type="dcterms:W3CDTF">2026-02-23T05:04:27Z</dcterms:created>
  <dcterms:modified xsi:type="dcterms:W3CDTF">2026-03-29T23:42:51Z</dcterms:modified>
  <cp:category/>
</cp:coreProperties>
</file>